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</sheets>
  <definedNames/>
  <calcPr fullCalcOnLoad="1"/>
</workbook>
</file>

<file path=xl/sharedStrings.xml><?xml version="1.0" encoding="utf-8"?>
<sst xmlns="http://schemas.openxmlformats.org/spreadsheetml/2006/main" count="1093" uniqueCount="49">
  <si>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
</t>
    </r>
    <r>
      <rPr>
        <b/>
        <sz val="11"/>
        <rFont val="Arial"/>
        <family val="2"/>
      </rPr>
      <t>За 2013 г.</t>
    </r>
  </si>
  <si>
    <t>НАЧИСЛЕНО ДОХОДОВ ВСЕГО:</t>
  </si>
  <si>
    <r>
      <t xml:space="preserve">в т.ч. </t>
    </r>
    <r>
      <rPr>
        <b/>
        <i/>
        <sz val="10"/>
        <rFont val="Arial"/>
        <family val="2"/>
      </rPr>
      <t>Содержание:</t>
    </r>
  </si>
  <si>
    <t>Вознаграждение УК</t>
  </si>
  <si>
    <t>Содержание дома (аварийная служба)</t>
  </si>
  <si>
    <t>Содержание дома (вывоз ТБО)</t>
  </si>
  <si>
    <t>Содержание дома (дезинсекция и дератизация)</t>
  </si>
  <si>
    <t>Содержание дома (обслуживание электросетей)</t>
  </si>
  <si>
    <t>Содержание дома (освещение мест общего пользования)</t>
  </si>
  <si>
    <t>Содержание дома (охрана тепловых узлов)</t>
  </si>
  <si>
    <t>Содержание дома (сод-ние инжен.обор-ния и констр.элементов дома)</t>
  </si>
  <si>
    <t>Содержание дома (уборка лестничных клеток)</t>
  </si>
  <si>
    <t>Содержание дома (уборка придомовой территории)</t>
  </si>
  <si>
    <r>
      <t xml:space="preserve">в т.ч. </t>
    </r>
    <r>
      <rPr>
        <b/>
        <i/>
        <sz val="10"/>
        <rFont val="Arial"/>
        <family val="2"/>
      </rPr>
      <t>Ремонт:</t>
    </r>
  </si>
  <si>
    <t>Текущий ремонт внутридом.инжен.обор-ния и конструкт.элементов здания</t>
  </si>
  <si>
    <t>ФАКТИЧЕСКИ ПОСТУПИЛО ДОХОДОВ ВСЕГО:</t>
  </si>
  <si>
    <t>в т.ч. Содержание:</t>
  </si>
  <si>
    <t>в т.ч. Ремонт:</t>
  </si>
  <si>
    <t>% сбора по дому</t>
  </si>
  <si>
    <t>РАСХОДЫ ПО ДОМУ ВСЕГО:</t>
  </si>
  <si>
    <t>Содержание дома (ФОТ, налоги с ФОТ УК)</t>
  </si>
  <si>
    <t>Содержание дома (банковские услуги)</t>
  </si>
  <si>
    <t>ВСЕГО расходов по содержанию</t>
  </si>
  <si>
    <t>ВСЕГО расходов по ремонту</t>
  </si>
  <si>
    <t>Перерасход средств (-),недоосвоение средств (+)</t>
  </si>
  <si>
    <t>по статье "Содержание" за 2013г.</t>
  </si>
  <si>
    <t>по статье "Текущий ремонт" за 2013г.</t>
  </si>
  <si>
    <t>Задолженность по лицевым счетам на 01.01.2013г. по статье "Содержание "и "Текущий ремонт"</t>
  </si>
  <si>
    <t>Задолженность по лицевым счетам на 01.01.2014г. по статье "Содержание "и "Текущий ремонт"</t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</si>
  <si>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д.145/2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</si>
  <si>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д.145/3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</si>
  <si>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д.145/4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</si>
  <si>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д.145/5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</si>
  <si>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д.145/6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</si>
  <si>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д.145/7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</si>
  <si>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д.145/8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</si>
  <si>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д.145/9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</si>
  <si>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д.145/10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</si>
  <si>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д.145/11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</si>
  <si>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д.145/13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</si>
  <si>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д.145/14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</si>
  <si>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д.145/15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</si>
  <si>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д.145/16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</si>
  <si>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д.145/17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</si>
  <si>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д.145/18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</si>
  <si>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д.145/19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</si>
  <si>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д.145/20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</si>
  <si>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д.145/21
</t>
    </r>
    <r>
      <rPr>
        <b/>
        <sz val="11"/>
        <rFont val="Arial"/>
        <family val="2"/>
      </rPr>
      <t>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</si>
  <si>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 val="single"/>
        <sz val="11"/>
        <rFont val="Arial"/>
        <family val="2"/>
      </rPr>
      <t xml:space="preserve"> г.Иркутск, ул.Нижняя Набережная, д.145/22
</t>
    </r>
    <r>
      <rPr>
        <b/>
        <sz val="11"/>
        <rFont val="Arial"/>
        <family val="2"/>
      </rPr>
      <t>За 2013 г.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</si>
</sst>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#,##0.00_р_.;[RED]\-#,##0.00_р_."/>
    <numFmt numFmtId="167" formatCode="_(* #,##0.00_);_(* \(#,##0.00\);_(* \-??_);_(@_)"/>
    <numFmt numFmtId="168" formatCode="#,##0.00"/>
    <numFmt numFmtId="169" formatCode="#,##0.00"/>
    <numFmt numFmtId="170" formatCode="0.00"/>
  </numFmts>
  <fonts count="1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5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6" fontId="2" fillId="2" borderId="1" xfId="21" applyNumberFormat="1" applyFont="1" applyFill="1" applyBorder="1" applyAlignment="1" applyProtection="1">
      <alignment horizontal="right" vertical="center" wrapText="1"/>
      <protection/>
    </xf>
    <xf numFmtId="164" fontId="6" fillId="0" borderId="1" xfId="0" applyFont="1" applyBorder="1" applyAlignment="1">
      <alignment vertical="center" wrapText="1"/>
    </xf>
    <xf numFmtId="167" fontId="4" fillId="0" borderId="1" xfId="21" applyNumberFormat="1" applyFont="1" applyBorder="1" applyAlignment="1" applyProtection="1">
      <alignment vertical="center" wrapText="1"/>
      <protection/>
    </xf>
    <xf numFmtId="164" fontId="8" fillId="3" borderId="1" xfId="0" applyFont="1" applyFill="1" applyBorder="1" applyAlignment="1">
      <alignment horizontal="left" vertical="top" wrapText="1"/>
    </xf>
    <xf numFmtId="168" fontId="8" fillId="3" borderId="1" xfId="20" applyNumberFormat="1" applyFont="1" applyFill="1" applyBorder="1" applyAlignment="1">
      <alignment horizontal="right" vertical="top" wrapText="1"/>
      <protection/>
    </xf>
    <xf numFmtId="168" fontId="8" fillId="3" borderId="1" xfId="20" applyNumberFormat="1" applyFont="1" applyFill="1" applyBorder="1" applyAlignment="1">
      <alignment horizontal="right" vertical="top" wrapText="1"/>
      <protection/>
    </xf>
    <xf numFmtId="170" fontId="0" fillId="0" borderId="0" xfId="0" applyNumberFormat="1" applyAlignment="1">
      <alignment/>
    </xf>
    <xf numFmtId="170" fontId="8" fillId="3" borderId="1" xfId="20" applyNumberFormat="1" applyFont="1" applyFill="1" applyBorder="1" applyAlignment="1">
      <alignment horizontal="right" vertical="top" wrapText="1"/>
      <protection/>
    </xf>
    <xf numFmtId="168" fontId="4" fillId="0" borderId="1" xfId="21" applyNumberFormat="1" applyFont="1" applyBorder="1" applyAlignment="1" applyProtection="1">
      <alignment vertical="center" wrapText="1"/>
      <protection/>
    </xf>
    <xf numFmtId="168" fontId="8" fillId="3" borderId="1" xfId="21" applyNumberFormat="1" applyFont="1" applyFill="1" applyBorder="1" applyAlignment="1" applyProtection="1">
      <alignment horizontal="right" vertical="top" wrapText="1"/>
      <protection/>
    </xf>
    <xf numFmtId="164" fontId="4" fillId="0" borderId="1" xfId="0" applyFont="1" applyBorder="1" applyAlignment="1">
      <alignment horizontal="left" wrapText="1"/>
    </xf>
    <xf numFmtId="166" fontId="4" fillId="0" borderId="1" xfId="21" applyNumberFormat="1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vertical="center" wrapText="1"/>
    </xf>
    <xf numFmtId="164" fontId="4" fillId="2" borderId="1" xfId="0" applyFont="1" applyFill="1" applyBorder="1" applyAlignment="1">
      <alignment horizontal="left" wrapText="1"/>
    </xf>
    <xf numFmtId="166" fontId="4" fillId="2" borderId="1" xfId="21" applyNumberFormat="1" applyFont="1" applyFill="1" applyBorder="1" applyAlignment="1" applyProtection="1">
      <alignment horizontal="right" vertical="center" wrapText="1"/>
      <protection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8" fontId="9" fillId="0" borderId="1" xfId="21" applyNumberFormat="1" applyFont="1" applyBorder="1" applyAlignment="1" applyProtection="1">
      <alignment horizontal="right" vertical="center" wrapText="1"/>
      <protection/>
    </xf>
    <xf numFmtId="166" fontId="10" fillId="2" borderId="1" xfId="21" applyNumberFormat="1" applyFont="1" applyFill="1" applyBorder="1" applyAlignment="1" applyProtection="1">
      <alignment horizontal="right" wrapText="1"/>
      <protection/>
    </xf>
    <xf numFmtId="166" fontId="9" fillId="0" borderId="1" xfId="21" applyNumberFormat="1" applyFont="1" applyBorder="1" applyAlignment="1" applyProtection="1">
      <alignment horizontal="right" vertical="center" wrapText="1"/>
      <protection/>
    </xf>
    <xf numFmtId="166" fontId="10" fillId="2" borderId="1" xfId="21" applyNumberFormat="1" applyFont="1" applyFill="1" applyBorder="1" applyAlignment="1" applyProtection="1">
      <alignment horizontal="right" vertical="center" wrapText="1"/>
      <protection/>
    </xf>
    <xf numFmtId="164" fontId="0" fillId="0" borderId="1" xfId="0" applyBorder="1" applyAlignment="1">
      <alignment wrapText="1"/>
    </xf>
    <xf numFmtId="166" fontId="9" fillId="0" borderId="1" xfId="21" applyNumberFormat="1" applyFont="1" applyBorder="1" applyAlignment="1" applyProtection="1">
      <alignment horizontal="center" wrapText="1"/>
      <protection/>
    </xf>
    <xf numFmtId="164" fontId="7" fillId="2" borderId="1" xfId="0" applyFont="1" applyFill="1" applyBorder="1" applyAlignment="1">
      <alignment horizontal="center" vertical="center" wrapText="1"/>
    </xf>
    <xf numFmtId="166" fontId="4" fillId="0" borderId="1" xfId="21" applyNumberFormat="1" applyFont="1" applyBorder="1" applyAlignment="1" applyProtection="1">
      <alignment horizontal="right" vertical="center" wrapText="1"/>
      <protection/>
    </xf>
    <xf numFmtId="166" fontId="4" fillId="0" borderId="1" xfId="21" applyNumberFormat="1" applyFont="1" applyBorder="1" applyAlignment="1" applyProtection="1">
      <alignment horizontal="right" wrapText="1"/>
      <protection/>
    </xf>
    <xf numFmtId="167" fontId="8" fillId="3" borderId="1" xfId="21" applyNumberFormat="1" applyFont="1" applyFill="1" applyBorder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Excel Built-in Обычный_Лист1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22">
      <selection activeCell="E56" sqref="E56"/>
    </sheetView>
  </sheetViews>
  <sheetFormatPr defaultColWidth="11.421875" defaultRowHeight="12.75"/>
  <cols>
    <col min="1" max="1" width="47.57421875" style="0" customWidth="1"/>
    <col min="2" max="2" width="23.28125" style="0" customWidth="1"/>
    <col min="3" max="4" width="11.57421875" style="0" customWidth="1"/>
    <col min="5" max="5" width="15.57421875" style="0" customWidth="1"/>
    <col min="6" max="16384" width="11.57421875" style="0" customWidth="1"/>
  </cols>
  <sheetData>
    <row r="1" spans="1:2" ht="64.5" customHeight="1">
      <c r="A1" s="1" t="s">
        <v>0</v>
      </c>
      <c r="B1" s="1"/>
    </row>
    <row r="2" spans="1:2" ht="12" customHeight="1">
      <c r="A2" s="2" t="s">
        <v>1</v>
      </c>
      <c r="B2" s="3">
        <f>B4+B15</f>
        <v>203154.96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163366.8</v>
      </c>
    </row>
    <row r="5" spans="1:2" ht="13.5">
      <c r="A5" s="6" t="s">
        <v>3</v>
      </c>
      <c r="B5" s="7">
        <v>18662.88</v>
      </c>
    </row>
    <row r="6" spans="1:5" ht="13.5">
      <c r="A6" s="6" t="s">
        <v>4</v>
      </c>
      <c r="B6" s="8">
        <v>18047.58</v>
      </c>
      <c r="E6" s="9"/>
    </row>
    <row r="7" spans="1:5" ht="13.5">
      <c r="A7" s="6" t="s">
        <v>5</v>
      </c>
      <c r="B7" s="8">
        <v>24740.28</v>
      </c>
      <c r="E7" s="9"/>
    </row>
    <row r="8" spans="1:5" ht="13.5">
      <c r="A8" s="6" t="s">
        <v>6</v>
      </c>
      <c r="B8" s="10">
        <v>877.02</v>
      </c>
      <c r="E8" s="9"/>
    </row>
    <row r="9" spans="1:5" ht="13.5">
      <c r="A9" s="6" t="s">
        <v>7</v>
      </c>
      <c r="B9" s="8">
        <v>8677.92</v>
      </c>
      <c r="E9" s="9"/>
    </row>
    <row r="10" spans="1:5" ht="13.5">
      <c r="A10" s="6" t="s">
        <v>8</v>
      </c>
      <c r="B10" s="8">
        <v>7708.44</v>
      </c>
      <c r="E10" s="9"/>
    </row>
    <row r="11" spans="1:5" ht="13.5">
      <c r="A11" s="6" t="s">
        <v>9</v>
      </c>
      <c r="B11" s="8">
        <v>3646.62</v>
      </c>
      <c r="E11" s="9"/>
    </row>
    <row r="12" spans="1:5" ht="20.25">
      <c r="A12" s="6" t="s">
        <v>10</v>
      </c>
      <c r="B12" s="8">
        <v>32956.14</v>
      </c>
      <c r="E12" s="9"/>
    </row>
    <row r="13" spans="1:5" ht="13.5">
      <c r="A13" s="6" t="s">
        <v>11</v>
      </c>
      <c r="B13" s="8">
        <v>12046.92</v>
      </c>
      <c r="E13" s="9"/>
    </row>
    <row r="14" spans="1:5" ht="13.5">
      <c r="A14" s="6" t="s">
        <v>12</v>
      </c>
      <c r="B14" s="8">
        <v>36003</v>
      </c>
      <c r="E14" s="9"/>
    </row>
    <row r="15" spans="1:5" ht="13.5">
      <c r="A15" s="4" t="s">
        <v>13</v>
      </c>
      <c r="B15" s="11">
        <f>SUM(B16)</f>
        <v>39788.16</v>
      </c>
      <c r="E15" s="9"/>
    </row>
    <row r="16" spans="1:5" ht="20.25">
      <c r="A16" s="6" t="s">
        <v>14</v>
      </c>
      <c r="B16" s="12">
        <v>39788.16</v>
      </c>
      <c r="E16" s="9"/>
    </row>
    <row r="17" spans="1:5" ht="13.5">
      <c r="A17" s="13"/>
      <c r="B17" s="14"/>
      <c r="E17" s="9"/>
    </row>
    <row r="18" spans="1:2" ht="12" customHeight="1">
      <c r="A18" s="2" t="s">
        <v>15</v>
      </c>
      <c r="B18" s="3">
        <f>B21+B22+B23+B24+B25+B26+B27+B28+B29+B30+B32</f>
        <v>190166.96999999997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155197.78999999998</v>
      </c>
    </row>
    <row r="21" spans="1:2" ht="13.5">
      <c r="A21" s="6" t="s">
        <v>3</v>
      </c>
      <c r="B21" s="7">
        <v>13199.15</v>
      </c>
    </row>
    <row r="22" spans="1:2" ht="13.5">
      <c r="A22" s="6" t="s">
        <v>4</v>
      </c>
      <c r="B22" s="8">
        <v>19517.96</v>
      </c>
    </row>
    <row r="23" spans="1:2" ht="13.5">
      <c r="A23" s="6" t="s">
        <v>5</v>
      </c>
      <c r="B23" s="8">
        <v>26701.02</v>
      </c>
    </row>
    <row r="24" spans="1:2" ht="13.5">
      <c r="A24" s="6" t="s">
        <v>6</v>
      </c>
      <c r="B24" s="10">
        <v>784.83</v>
      </c>
    </row>
    <row r="25" spans="1:2" ht="13.5">
      <c r="A25" s="6" t="s">
        <v>7</v>
      </c>
      <c r="B25" s="8">
        <v>9350.37</v>
      </c>
    </row>
    <row r="26" spans="1:2" ht="13.5">
      <c r="A26" s="6" t="s">
        <v>8</v>
      </c>
      <c r="B26" s="8">
        <v>6877.88</v>
      </c>
    </row>
    <row r="27" spans="1:2" ht="13.5">
      <c r="A27" s="6" t="s">
        <v>9</v>
      </c>
      <c r="B27" s="8">
        <v>3256.37</v>
      </c>
    </row>
    <row r="28" spans="1:2" ht="20.25">
      <c r="A28" s="6" t="s">
        <v>10</v>
      </c>
      <c r="B28" s="8">
        <v>29450.75</v>
      </c>
    </row>
    <row r="29" spans="1:2" ht="13.5">
      <c r="A29" s="6" t="s">
        <v>11</v>
      </c>
      <c r="B29" s="8">
        <v>10116.12</v>
      </c>
    </row>
    <row r="30" spans="1:2" ht="13.5">
      <c r="A30" s="6" t="s">
        <v>12</v>
      </c>
      <c r="B30" s="8">
        <v>35943.34</v>
      </c>
    </row>
    <row r="31" spans="1:2" ht="13.5">
      <c r="A31" s="15" t="s">
        <v>17</v>
      </c>
      <c r="B31" s="11">
        <f>SUM(B32)</f>
        <v>34969.18</v>
      </c>
    </row>
    <row r="32" spans="1:2" ht="20.25">
      <c r="A32" s="6" t="s">
        <v>14</v>
      </c>
      <c r="B32" s="8">
        <v>34969.18</v>
      </c>
    </row>
    <row r="33" spans="1:2" ht="13.5">
      <c r="A33" s="16" t="s">
        <v>18</v>
      </c>
      <c r="B33" s="17">
        <f>B18/B2*100</f>
        <v>93.60685557468051</v>
      </c>
    </row>
    <row r="34" spans="1:2" ht="13.5">
      <c r="A34" s="13"/>
      <c r="B34" s="14"/>
    </row>
    <row r="35" spans="1:2" ht="12" customHeight="1">
      <c r="A35" s="2" t="s">
        <v>19</v>
      </c>
      <c r="B35" s="3">
        <f>B49+B52</f>
        <v>268766.31</v>
      </c>
    </row>
    <row r="36" spans="1:2" ht="13.5">
      <c r="A36" s="2"/>
      <c r="B36" s="3"/>
    </row>
    <row r="37" spans="1:2" ht="12" customHeight="1">
      <c r="A37" s="18" t="s">
        <v>16</v>
      </c>
      <c r="B37" s="18"/>
    </row>
    <row r="38" spans="1:2" ht="13.5">
      <c r="A38" s="6" t="s">
        <v>20</v>
      </c>
      <c r="B38" s="19">
        <v>69219.31</v>
      </c>
    </row>
    <row r="39" spans="1:2" ht="13.5">
      <c r="A39" s="6" t="s">
        <v>21</v>
      </c>
      <c r="B39" s="20">
        <v>3251.29</v>
      </c>
    </row>
    <row r="40" spans="1:2" ht="13.5">
      <c r="A40" s="6" t="s">
        <v>4</v>
      </c>
      <c r="B40" s="20">
        <v>18760.69</v>
      </c>
    </row>
    <row r="41" spans="1:2" ht="13.5">
      <c r="A41" s="6" t="s">
        <v>5</v>
      </c>
      <c r="B41" s="20">
        <v>15195.31</v>
      </c>
    </row>
    <row r="42" spans="1:2" ht="13.5">
      <c r="A42" s="6" t="s">
        <v>6</v>
      </c>
      <c r="B42" s="20">
        <v>415.96</v>
      </c>
    </row>
    <row r="43" spans="1:2" ht="13.5">
      <c r="A43" s="6" t="s">
        <v>7</v>
      </c>
      <c r="B43" s="20">
        <v>11069.66</v>
      </c>
    </row>
    <row r="44" spans="1:2" ht="13.5">
      <c r="A44" s="6" t="s">
        <v>8</v>
      </c>
      <c r="B44" s="20">
        <v>8489</v>
      </c>
    </row>
    <row r="45" spans="1:2" ht="13.5">
      <c r="A45" s="6" t="s">
        <v>9</v>
      </c>
      <c r="B45" s="20">
        <v>106.42</v>
      </c>
    </row>
    <row r="46" spans="1:2" ht="20.25">
      <c r="A46" s="6" t="s">
        <v>10</v>
      </c>
      <c r="B46" s="20">
        <v>33107.1</v>
      </c>
    </row>
    <row r="47" spans="1:2" ht="13.5">
      <c r="A47" s="6" t="s">
        <v>11</v>
      </c>
      <c r="B47" s="20">
        <v>12351.5</v>
      </c>
    </row>
    <row r="48" spans="1:2" ht="13.5">
      <c r="A48" s="6" t="s">
        <v>12</v>
      </c>
      <c r="B48" s="20">
        <v>41434.81</v>
      </c>
    </row>
    <row r="49" spans="1:2" ht="12">
      <c r="A49" s="16" t="s">
        <v>22</v>
      </c>
      <c r="B49" s="21">
        <f>SUM(B38:B48)</f>
        <v>213401.05</v>
      </c>
    </row>
    <row r="50" spans="1:2" ht="12" customHeight="1">
      <c r="A50" s="18" t="s">
        <v>17</v>
      </c>
      <c r="B50" s="18"/>
    </row>
    <row r="51" spans="1:2" ht="20.25">
      <c r="A51" s="6" t="s">
        <v>14</v>
      </c>
      <c r="B51" s="22">
        <v>55365.26</v>
      </c>
    </row>
    <row r="52" spans="1:2" ht="12">
      <c r="A52" s="16" t="s">
        <v>23</v>
      </c>
      <c r="B52" s="23">
        <f>SUM(B51:B51)</f>
        <v>55365.26</v>
      </c>
    </row>
    <row r="53" spans="1:2" ht="12">
      <c r="A53" s="24"/>
      <c r="B53" s="25"/>
    </row>
    <row r="54" spans="1:2" ht="12" customHeight="1">
      <c r="A54" s="26" t="s">
        <v>24</v>
      </c>
      <c r="B54" s="26"/>
    </row>
    <row r="55" spans="1:2" ht="13.5">
      <c r="A55" s="13" t="s">
        <v>25</v>
      </c>
      <c r="B55" s="27">
        <f>B20-B49</f>
        <v>-58203.26000000001</v>
      </c>
    </row>
    <row r="56" spans="1:2" ht="13.5">
      <c r="A56" s="13" t="s">
        <v>26</v>
      </c>
      <c r="B56" s="28">
        <f>B31-B52</f>
        <v>-20396.08</v>
      </c>
    </row>
    <row r="57" spans="1:2" ht="23.25">
      <c r="A57" s="13" t="s">
        <v>27</v>
      </c>
      <c r="B57" s="27">
        <v>28666.49</v>
      </c>
    </row>
    <row r="58" spans="1:2" ht="23.25">
      <c r="A58" s="13" t="s">
        <v>28</v>
      </c>
      <c r="B58" s="27">
        <f>B2-(B18-B57)</f>
        <v>41654.48000000001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8">
      <selection activeCell="A55" sqref="A55"/>
    </sheetView>
  </sheetViews>
  <sheetFormatPr defaultColWidth="11.421875" defaultRowHeight="12.75"/>
  <cols>
    <col min="1" max="1" width="40.421875" style="0" customWidth="1"/>
    <col min="2" max="2" width="22.7109375" style="0" customWidth="1"/>
    <col min="3" max="16384" width="11.57421875" style="0" customWidth="1"/>
  </cols>
  <sheetData>
    <row r="1" spans="1:2" ht="66" customHeight="1">
      <c r="A1" s="1" t="s">
        <v>37</v>
      </c>
      <c r="B1" s="1"/>
    </row>
    <row r="2" spans="1:2" ht="13.5" customHeight="1">
      <c r="A2" s="2" t="s">
        <v>1</v>
      </c>
      <c r="B2" s="3">
        <f>B4+B15</f>
        <v>212883.62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171190.1</v>
      </c>
    </row>
    <row r="5" spans="1:2" ht="13.5">
      <c r="A5" s="6" t="s">
        <v>3</v>
      </c>
      <c r="B5" s="7">
        <v>19556.6</v>
      </c>
    </row>
    <row r="6" spans="1:2" ht="13.5">
      <c r="A6" s="6" t="s">
        <v>4</v>
      </c>
      <c r="B6" s="8">
        <v>18911.88</v>
      </c>
    </row>
    <row r="7" spans="1:2" ht="13.5">
      <c r="A7" s="6" t="s">
        <v>5</v>
      </c>
      <c r="B7" s="8">
        <v>25925.04</v>
      </c>
    </row>
    <row r="8" spans="1:2" ht="13.5">
      <c r="A8" s="6" t="s">
        <v>6</v>
      </c>
      <c r="B8" s="10">
        <v>919.02</v>
      </c>
    </row>
    <row r="9" spans="1:2" ht="13.5">
      <c r="A9" s="6" t="s">
        <v>7</v>
      </c>
      <c r="B9" s="8">
        <v>9093.48</v>
      </c>
    </row>
    <row r="10" spans="1:2" ht="20.25">
      <c r="A10" s="6" t="s">
        <v>8</v>
      </c>
      <c r="B10" s="8">
        <v>8077.5</v>
      </c>
    </row>
    <row r="11" spans="1:2" ht="13.5">
      <c r="A11" s="6" t="s">
        <v>9</v>
      </c>
      <c r="B11" s="8">
        <v>3821.34</v>
      </c>
    </row>
    <row r="12" spans="1:2" ht="20.25">
      <c r="A12" s="6" t="s">
        <v>10</v>
      </c>
      <c r="B12" s="8">
        <v>34534.32</v>
      </c>
    </row>
    <row r="13" spans="1:2" ht="13.5">
      <c r="A13" s="6" t="s">
        <v>11</v>
      </c>
      <c r="B13" s="8">
        <v>12623.88</v>
      </c>
    </row>
    <row r="14" spans="1:2" ht="13.5">
      <c r="A14" s="6" t="s">
        <v>12</v>
      </c>
      <c r="B14" s="8">
        <v>37727.04</v>
      </c>
    </row>
    <row r="15" spans="1:2" ht="13.5">
      <c r="A15" s="4" t="s">
        <v>13</v>
      </c>
      <c r="B15" s="11">
        <f>SUM(B16)</f>
        <v>41693.52</v>
      </c>
    </row>
    <row r="16" spans="1:2" ht="20.25">
      <c r="A16" s="6" t="s">
        <v>14</v>
      </c>
      <c r="B16" s="8">
        <v>41693.52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191664.4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156588.93</v>
      </c>
    </row>
    <row r="21" spans="1:2" ht="13.5">
      <c r="A21" s="6" t="s">
        <v>3</v>
      </c>
      <c r="B21" s="7">
        <v>13445.73</v>
      </c>
    </row>
    <row r="22" spans="1:2" ht="13.5">
      <c r="A22" s="6" t="s">
        <v>4</v>
      </c>
      <c r="B22" s="8">
        <v>20219.5</v>
      </c>
    </row>
    <row r="23" spans="1:2" ht="13.5">
      <c r="A23" s="6" t="s">
        <v>5</v>
      </c>
      <c r="B23" s="8">
        <v>27764.06</v>
      </c>
    </row>
    <row r="24" spans="1:2" ht="13.5">
      <c r="A24" s="6" t="s">
        <v>6</v>
      </c>
      <c r="B24" s="10">
        <v>776.21</v>
      </c>
    </row>
    <row r="25" spans="1:2" ht="13.5">
      <c r="A25" s="6" t="s">
        <v>7</v>
      </c>
      <c r="B25" s="8">
        <v>9669.03</v>
      </c>
    </row>
    <row r="26" spans="1:2" ht="20.25">
      <c r="A26" s="6" t="s">
        <v>8</v>
      </c>
      <c r="B26" s="8">
        <v>6793.46</v>
      </c>
    </row>
    <row r="27" spans="1:2" ht="13.5">
      <c r="A27" s="6" t="s">
        <v>9</v>
      </c>
      <c r="B27" s="8">
        <v>3216.53</v>
      </c>
    </row>
    <row r="28" spans="1:2" ht="20.25">
      <c r="A28" s="6" t="s">
        <v>10</v>
      </c>
      <c r="B28" s="8">
        <v>29108.36</v>
      </c>
    </row>
    <row r="29" spans="1:2" ht="13.5">
      <c r="A29" s="6" t="s">
        <v>11</v>
      </c>
      <c r="B29" s="8">
        <v>9728.21</v>
      </c>
    </row>
    <row r="30" spans="1:2" ht="13.5">
      <c r="A30" s="6" t="s">
        <v>12</v>
      </c>
      <c r="B30" s="8">
        <v>35867.84</v>
      </c>
    </row>
    <row r="31" spans="1:2" ht="13.5">
      <c r="A31" s="15" t="s">
        <v>17</v>
      </c>
      <c r="B31" s="11">
        <f>SUM(B32)</f>
        <v>35075.47</v>
      </c>
    </row>
    <row r="32" spans="1:2" ht="20.25">
      <c r="A32" s="6" t="s">
        <v>14</v>
      </c>
      <c r="B32" s="8">
        <v>35075.47</v>
      </c>
    </row>
    <row r="33" spans="1:2" ht="13.5">
      <c r="A33" s="16" t="s">
        <v>18</v>
      </c>
      <c r="B33" s="17">
        <f>B18/B2*100</f>
        <v>90.03247877878063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262114.03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67131.88</v>
      </c>
    </row>
    <row r="39" spans="1:2" ht="13.5">
      <c r="A39" s="6" t="s">
        <v>21</v>
      </c>
      <c r="B39" s="20">
        <v>3153.24</v>
      </c>
    </row>
    <row r="40" spans="1:2" ht="13.5">
      <c r="A40" s="6" t="s">
        <v>4</v>
      </c>
      <c r="B40" s="20">
        <v>18194.93</v>
      </c>
    </row>
    <row r="41" spans="1:2" ht="13.5">
      <c r="A41" s="6" t="s">
        <v>5</v>
      </c>
      <c r="B41" s="20">
        <v>14737.07</v>
      </c>
    </row>
    <row r="42" spans="1:2" ht="13.5">
      <c r="A42" s="6" t="s">
        <v>6</v>
      </c>
      <c r="B42" s="20">
        <v>403.42</v>
      </c>
    </row>
    <row r="43" spans="1:2" ht="13.5">
      <c r="A43" s="6" t="s">
        <v>7</v>
      </c>
      <c r="B43" s="20">
        <v>10735.83</v>
      </c>
    </row>
    <row r="44" spans="1:2" ht="20.25">
      <c r="A44" s="6" t="s">
        <v>8</v>
      </c>
      <c r="B44" s="20">
        <v>8233</v>
      </c>
    </row>
    <row r="45" spans="1:2" ht="13.5">
      <c r="A45" s="6" t="s">
        <v>9</v>
      </c>
      <c r="B45" s="20">
        <v>1556.04</v>
      </c>
    </row>
    <row r="46" spans="1:2" ht="20.25">
      <c r="A46" s="6" t="s">
        <v>10</v>
      </c>
      <c r="B46" s="20">
        <v>32108.7</v>
      </c>
    </row>
    <row r="47" spans="1:2" ht="13.5">
      <c r="A47" s="6" t="s">
        <v>11</v>
      </c>
      <c r="B47" s="20">
        <v>11979.02</v>
      </c>
    </row>
    <row r="48" spans="1:2" ht="13.5">
      <c r="A48" s="6" t="s">
        <v>12</v>
      </c>
      <c r="B48" s="20">
        <v>40185.27</v>
      </c>
    </row>
    <row r="49" spans="1:2" ht="13.5">
      <c r="A49" s="16" t="s">
        <v>22</v>
      </c>
      <c r="B49" s="21">
        <f>SUM(B38:B48)</f>
        <v>208418.4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53695.63</v>
      </c>
    </row>
    <row r="52" spans="1:2" ht="13.5">
      <c r="A52" s="16" t="s">
        <v>23</v>
      </c>
      <c r="B52" s="23">
        <f>SUM(B51:B51)</f>
        <v>53695.63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-51829.47</v>
      </c>
    </row>
    <row r="56" spans="1:2" ht="13.5">
      <c r="A56" s="13" t="s">
        <v>26</v>
      </c>
      <c r="B56" s="28">
        <f>B31-B52</f>
        <v>-18620.159999999996</v>
      </c>
    </row>
    <row r="57" spans="1:2" ht="33.75">
      <c r="A57" s="13" t="s">
        <v>27</v>
      </c>
      <c r="B57" s="27">
        <v>40296.8</v>
      </c>
    </row>
    <row r="58" spans="1:2" ht="33.75">
      <c r="A58" s="13" t="s">
        <v>28</v>
      </c>
      <c r="B58" s="27">
        <f>B2-(B18-B57)</f>
        <v>61516.02000000002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5">
      <selection activeCell="B20" sqref="B20"/>
    </sheetView>
  </sheetViews>
  <sheetFormatPr defaultColWidth="11.421875" defaultRowHeight="12.75"/>
  <cols>
    <col min="1" max="1" width="40.421875" style="0" customWidth="1"/>
    <col min="2" max="2" width="23.140625" style="0" customWidth="1"/>
    <col min="3" max="16384" width="11.57421875" style="0" customWidth="1"/>
  </cols>
  <sheetData>
    <row r="1" spans="1:2" ht="66" customHeight="1">
      <c r="A1" s="1" t="s">
        <v>38</v>
      </c>
      <c r="B1" s="1"/>
    </row>
    <row r="2" spans="1:2" ht="13.5" customHeight="1">
      <c r="A2" s="2" t="s">
        <v>1</v>
      </c>
      <c r="B2" s="3">
        <f>B4+B15</f>
        <v>221895.95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178441.72</v>
      </c>
    </row>
    <row r="5" spans="1:2" ht="13.5">
      <c r="A5" s="6" t="s">
        <v>3</v>
      </c>
      <c r="B5" s="29">
        <v>20409.44</v>
      </c>
    </row>
    <row r="6" spans="1:2" ht="13.5">
      <c r="A6" s="6" t="s">
        <v>4</v>
      </c>
      <c r="B6" s="19">
        <v>19709.99</v>
      </c>
    </row>
    <row r="7" spans="1:2" ht="13.5">
      <c r="A7" s="6" t="s">
        <v>5</v>
      </c>
      <c r="B7" s="19">
        <v>27019.37</v>
      </c>
    </row>
    <row r="8" spans="1:2" ht="13.5">
      <c r="A8" s="6" t="s">
        <v>6</v>
      </c>
      <c r="B8" s="19">
        <v>957.7</v>
      </c>
    </row>
    <row r="9" spans="1:2" ht="13.5">
      <c r="A9" s="6" t="s">
        <v>7</v>
      </c>
      <c r="B9" s="19">
        <v>9477.45</v>
      </c>
    </row>
    <row r="10" spans="1:2" ht="20.25">
      <c r="A10" s="6" t="s">
        <v>8</v>
      </c>
      <c r="B10" s="19">
        <v>8418.55</v>
      </c>
    </row>
    <row r="11" spans="1:2" ht="13.5">
      <c r="A11" s="6" t="s">
        <v>9</v>
      </c>
      <c r="B11" s="19">
        <v>3982.7</v>
      </c>
    </row>
    <row r="12" spans="1:2" ht="20.25">
      <c r="A12" s="6" t="s">
        <v>10</v>
      </c>
      <c r="B12" s="19">
        <v>35995.55</v>
      </c>
    </row>
    <row r="13" spans="1:2" ht="13.5">
      <c r="A13" s="6" t="s">
        <v>11</v>
      </c>
      <c r="B13" s="19">
        <v>13154.28</v>
      </c>
    </row>
    <row r="14" spans="1:2" ht="13.5">
      <c r="A14" s="6" t="s">
        <v>12</v>
      </c>
      <c r="B14" s="19">
        <v>39316.69</v>
      </c>
    </row>
    <row r="15" spans="1:2" ht="13.5">
      <c r="A15" s="4" t="s">
        <v>13</v>
      </c>
      <c r="B15" s="11">
        <f>SUM(B16)</f>
        <v>43454.23</v>
      </c>
    </row>
    <row r="16" spans="1:2" ht="20.25">
      <c r="A16" s="6" t="s">
        <v>14</v>
      </c>
      <c r="B16" s="19">
        <v>43454.23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237273.91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193504.87</v>
      </c>
    </row>
    <row r="21" spans="1:2" ht="13.5">
      <c r="A21" s="6" t="s">
        <v>3</v>
      </c>
      <c r="B21" s="12">
        <v>17221.8</v>
      </c>
    </row>
    <row r="22" spans="1:2" ht="13.5">
      <c r="A22" s="6" t="s">
        <v>4</v>
      </c>
      <c r="B22" s="19">
        <v>24353.19</v>
      </c>
    </row>
    <row r="23" spans="1:2" ht="13.5">
      <c r="A23" s="6" t="s">
        <v>5</v>
      </c>
      <c r="B23" s="19">
        <v>33449.75</v>
      </c>
    </row>
    <row r="24" spans="1:2" ht="13.5">
      <c r="A24" s="6" t="s">
        <v>6</v>
      </c>
      <c r="B24" s="19">
        <v>967.28</v>
      </c>
    </row>
    <row r="25" spans="1:2" ht="13.5">
      <c r="A25" s="6" t="s">
        <v>7</v>
      </c>
      <c r="B25" s="19">
        <v>11665.54</v>
      </c>
    </row>
    <row r="26" spans="1:2" ht="20.25">
      <c r="A26" s="6" t="s">
        <v>8</v>
      </c>
      <c r="B26" s="19">
        <v>8477.8</v>
      </c>
    </row>
    <row r="27" spans="1:2" ht="13.5">
      <c r="A27" s="6" t="s">
        <v>9</v>
      </c>
      <c r="B27" s="19">
        <v>4013.17</v>
      </c>
    </row>
    <row r="28" spans="1:2" ht="20.25">
      <c r="A28" s="6" t="s">
        <v>10</v>
      </c>
      <c r="B28" s="19">
        <v>36306.18</v>
      </c>
    </row>
    <row r="29" spans="1:2" ht="13.5">
      <c r="A29" s="6" t="s">
        <v>11</v>
      </c>
      <c r="B29" s="19">
        <v>12458.27</v>
      </c>
    </row>
    <row r="30" spans="1:2" ht="13.5">
      <c r="A30" s="6" t="s">
        <v>12</v>
      </c>
      <c r="B30" s="19">
        <v>44591.89</v>
      </c>
    </row>
    <row r="31" spans="1:2" ht="13.5">
      <c r="A31" s="15" t="s">
        <v>17</v>
      </c>
      <c r="B31" s="11">
        <f>SUM(B32)</f>
        <v>43769.04</v>
      </c>
    </row>
    <row r="32" spans="1:2" ht="20.25">
      <c r="A32" s="6" t="s">
        <v>14</v>
      </c>
      <c r="B32" s="19">
        <v>43769.04</v>
      </c>
    </row>
    <row r="33" spans="1:2" ht="13.5">
      <c r="A33" s="16" t="s">
        <v>18</v>
      </c>
      <c r="B33" s="17">
        <f>B18/B2*100</f>
        <v>106.93025717684345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267717.35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68566.99</v>
      </c>
    </row>
    <row r="39" spans="1:2" ht="13.5">
      <c r="A39" s="6" t="s">
        <v>21</v>
      </c>
      <c r="B39" s="20">
        <v>3220.65</v>
      </c>
    </row>
    <row r="40" spans="1:2" ht="13.5">
      <c r="A40" s="6" t="s">
        <v>4</v>
      </c>
      <c r="B40" s="20">
        <v>18583.89</v>
      </c>
    </row>
    <row r="41" spans="1:2" ht="13.5">
      <c r="A41" s="6" t="s">
        <v>5</v>
      </c>
      <c r="B41" s="20">
        <v>15052.11</v>
      </c>
    </row>
    <row r="42" spans="1:2" ht="13.5">
      <c r="A42" s="6" t="s">
        <v>6</v>
      </c>
      <c r="B42" s="20">
        <v>412.04</v>
      </c>
    </row>
    <row r="43" spans="1:2" ht="13.5">
      <c r="A43" s="6" t="s">
        <v>7</v>
      </c>
      <c r="B43" s="20">
        <v>10965.34</v>
      </c>
    </row>
    <row r="44" spans="1:2" ht="20.25">
      <c r="A44" s="6" t="s">
        <v>8</v>
      </c>
      <c r="B44" s="20">
        <v>8409</v>
      </c>
    </row>
    <row r="45" spans="1:2" ht="13.5">
      <c r="A45" s="6" t="s">
        <v>9</v>
      </c>
      <c r="B45" s="20">
        <v>1589.3</v>
      </c>
    </row>
    <row r="46" spans="1:2" ht="20.25">
      <c r="A46" s="6" t="s">
        <v>10</v>
      </c>
      <c r="B46" s="20">
        <v>32795.1</v>
      </c>
    </row>
    <row r="47" spans="1:2" ht="13.5">
      <c r="A47" s="6" t="s">
        <v>11</v>
      </c>
      <c r="B47" s="20">
        <v>12235.1</v>
      </c>
    </row>
    <row r="48" spans="1:2" ht="13.5">
      <c r="A48" s="6" t="s">
        <v>12</v>
      </c>
      <c r="B48" s="20">
        <v>41044.33</v>
      </c>
    </row>
    <row r="49" spans="1:2" ht="13.5">
      <c r="A49" s="16" t="s">
        <v>22</v>
      </c>
      <c r="B49" s="21">
        <f>SUM(B38:B48)</f>
        <v>212873.84999999998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54843.5</v>
      </c>
    </row>
    <row r="52" spans="1:2" ht="13.5">
      <c r="A52" s="16" t="s">
        <v>23</v>
      </c>
      <c r="B52" s="23">
        <f>SUM(B51:B51)</f>
        <v>54843.5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-19368.97999999998</v>
      </c>
    </row>
    <row r="56" spans="1:2" ht="13.5">
      <c r="A56" s="13" t="s">
        <v>26</v>
      </c>
      <c r="B56" s="28">
        <f>B31-B52</f>
        <v>-11074.46</v>
      </c>
    </row>
    <row r="57" spans="1:2" ht="33.75">
      <c r="A57" s="13" t="s">
        <v>27</v>
      </c>
      <c r="B57" s="27">
        <v>46347.85</v>
      </c>
    </row>
    <row r="58" spans="1:2" ht="33.75">
      <c r="A58" s="13" t="s">
        <v>28</v>
      </c>
      <c r="B58" s="27">
        <f>B2-(B18-B57)</f>
        <v>30969.890000000014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2">
      <selection activeCell="D57" sqref="D57"/>
    </sheetView>
  </sheetViews>
  <sheetFormatPr defaultColWidth="11.421875" defaultRowHeight="12.75"/>
  <cols>
    <col min="1" max="1" width="40.421875" style="0" customWidth="1"/>
    <col min="2" max="2" width="23.140625" style="0" customWidth="1"/>
    <col min="3" max="16384" width="11.57421875" style="0" customWidth="1"/>
  </cols>
  <sheetData>
    <row r="1" spans="1:2" ht="66" customHeight="1">
      <c r="A1" s="1" t="s">
        <v>39</v>
      </c>
      <c r="B1" s="1"/>
    </row>
    <row r="2" spans="1:2" ht="13.5" customHeight="1">
      <c r="A2" s="2" t="s">
        <v>1</v>
      </c>
      <c r="B2" s="3">
        <f>B4+B15</f>
        <v>108717.88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87449.20000000001</v>
      </c>
    </row>
    <row r="5" spans="1:2" ht="13.5">
      <c r="A5" s="6" t="s">
        <v>3</v>
      </c>
      <c r="B5" s="7">
        <v>10097.47</v>
      </c>
    </row>
    <row r="6" spans="1:2" ht="13.5">
      <c r="A6" s="6" t="s">
        <v>4</v>
      </c>
      <c r="B6" s="8">
        <v>9645.37</v>
      </c>
    </row>
    <row r="7" spans="1:2" ht="13.5">
      <c r="A7" s="6" t="s">
        <v>5</v>
      </c>
      <c r="B7" s="8">
        <v>13221.1</v>
      </c>
    </row>
    <row r="8" spans="1:2" ht="13.5">
      <c r="A8" s="6" t="s">
        <v>6</v>
      </c>
      <c r="B8" s="10">
        <v>468.63</v>
      </c>
    </row>
    <row r="9" spans="1:2" ht="13.5">
      <c r="A9" s="6" t="s">
        <v>7</v>
      </c>
      <c r="B9" s="8">
        <v>4638.66</v>
      </c>
    </row>
    <row r="10" spans="1:2" ht="20.25">
      <c r="A10" s="6" t="s">
        <v>8</v>
      </c>
      <c r="B10" s="8">
        <v>4120.48</v>
      </c>
    </row>
    <row r="11" spans="1:2" ht="13.5">
      <c r="A11" s="6" t="s">
        <v>9</v>
      </c>
      <c r="B11" s="8">
        <v>1949.31</v>
      </c>
    </row>
    <row r="12" spans="1:2" ht="20.25">
      <c r="A12" s="6" t="s">
        <v>10</v>
      </c>
      <c r="B12" s="8">
        <v>17614.75</v>
      </c>
    </row>
    <row r="13" spans="1:2" ht="13.5">
      <c r="A13" s="6" t="s">
        <v>11</v>
      </c>
      <c r="B13" s="8">
        <v>6470.14</v>
      </c>
    </row>
    <row r="14" spans="1:2" ht="13.5">
      <c r="A14" s="6" t="s">
        <v>12</v>
      </c>
      <c r="B14" s="8">
        <v>19223.29</v>
      </c>
    </row>
    <row r="15" spans="1:2" ht="13.5">
      <c r="A15" s="4" t="s">
        <v>13</v>
      </c>
      <c r="B15" s="11">
        <f>SUM(B16)</f>
        <v>21268.68</v>
      </c>
    </row>
    <row r="16" spans="1:2" ht="20.25">
      <c r="A16" s="6" t="s">
        <v>14</v>
      </c>
      <c r="B16" s="8">
        <v>21268.68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99202.92000000001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81578.06999999999</v>
      </c>
    </row>
    <row r="21" spans="1:2" ht="13.5">
      <c r="A21" s="6" t="s">
        <v>3</v>
      </c>
      <c r="B21" s="7">
        <v>6929.51</v>
      </c>
    </row>
    <row r="22" spans="1:2" ht="13.5">
      <c r="A22" s="6" t="s">
        <v>4</v>
      </c>
      <c r="B22" s="8">
        <v>10907.5</v>
      </c>
    </row>
    <row r="23" spans="1:2" ht="13.5">
      <c r="A23" s="6" t="s">
        <v>5</v>
      </c>
      <c r="B23" s="8">
        <v>14989.37</v>
      </c>
    </row>
    <row r="24" spans="1:2" ht="13.5">
      <c r="A24" s="6" t="s">
        <v>6</v>
      </c>
      <c r="B24" s="10">
        <v>389.68</v>
      </c>
    </row>
    <row r="25" spans="1:2" ht="13.5">
      <c r="A25" s="6" t="s">
        <v>7</v>
      </c>
      <c r="B25" s="8">
        <v>5219.54</v>
      </c>
    </row>
    <row r="26" spans="1:2" ht="20.25">
      <c r="A26" s="6" t="s">
        <v>8</v>
      </c>
      <c r="B26" s="8">
        <v>3413.68</v>
      </c>
    </row>
    <row r="27" spans="1:2" ht="13.5">
      <c r="A27" s="6" t="s">
        <v>9</v>
      </c>
      <c r="B27" s="8">
        <v>1616.17</v>
      </c>
    </row>
    <row r="28" spans="1:2" ht="20.25">
      <c r="A28" s="6" t="s">
        <v>10</v>
      </c>
      <c r="B28" s="8">
        <v>14622.43</v>
      </c>
    </row>
    <row r="29" spans="1:2" ht="13.5">
      <c r="A29" s="6" t="s">
        <v>11</v>
      </c>
      <c r="B29" s="8">
        <v>4954.49</v>
      </c>
    </row>
    <row r="30" spans="1:2" ht="13.5">
      <c r="A30" s="6" t="s">
        <v>12</v>
      </c>
      <c r="B30" s="8">
        <v>18535.7</v>
      </c>
    </row>
    <row r="31" spans="1:2" ht="13.5">
      <c r="A31" s="15" t="s">
        <v>17</v>
      </c>
      <c r="B31" s="11">
        <f>SUM(B32)</f>
        <v>17624.85</v>
      </c>
    </row>
    <row r="32" spans="1:2" ht="20.25">
      <c r="A32" s="6" t="s">
        <v>14</v>
      </c>
      <c r="B32" s="8">
        <v>17624.85</v>
      </c>
    </row>
    <row r="33" spans="1:2" ht="13.5">
      <c r="A33" s="16" t="s">
        <v>18</v>
      </c>
      <c r="B33" s="17">
        <f>B18/B2*100</f>
        <v>91.24802654356395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132091.72999999998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33830.95</v>
      </c>
    </row>
    <row r="39" spans="1:2" ht="13.5">
      <c r="A39" s="6" t="s">
        <v>21</v>
      </c>
      <c r="B39" s="20">
        <v>1589.07</v>
      </c>
    </row>
    <row r="40" spans="1:2" ht="13.5">
      <c r="A40" s="6" t="s">
        <v>4</v>
      </c>
      <c r="B40" s="20">
        <v>9169.29</v>
      </c>
    </row>
    <row r="41" spans="1:2" ht="13.5">
      <c r="A41" s="6" t="s">
        <v>5</v>
      </c>
      <c r="B41" s="20">
        <v>7426.71</v>
      </c>
    </row>
    <row r="42" spans="1:2" ht="13.5">
      <c r="A42" s="6" t="s">
        <v>6</v>
      </c>
      <c r="B42" s="20">
        <v>203.3</v>
      </c>
    </row>
    <row r="43" spans="1:2" ht="13.5">
      <c r="A43" s="6" t="s">
        <v>7</v>
      </c>
      <c r="B43" s="20">
        <v>5410.3</v>
      </c>
    </row>
    <row r="44" spans="1:2" ht="20.25">
      <c r="A44" s="6" t="s">
        <v>8</v>
      </c>
      <c r="B44" s="20">
        <v>4149</v>
      </c>
    </row>
    <row r="45" spans="1:2" ht="13.5">
      <c r="A45" s="6" t="s">
        <v>9</v>
      </c>
      <c r="B45" s="20">
        <v>784.16</v>
      </c>
    </row>
    <row r="46" spans="1:2" ht="20.25">
      <c r="A46" s="6" t="s">
        <v>10</v>
      </c>
      <c r="B46" s="20">
        <v>16181.1</v>
      </c>
    </row>
    <row r="47" spans="1:2" ht="13.5">
      <c r="A47" s="6" t="s">
        <v>11</v>
      </c>
      <c r="B47" s="20">
        <v>6036.8</v>
      </c>
    </row>
    <row r="48" spans="1:2" ht="13.5">
      <c r="A48" s="6" t="s">
        <v>12</v>
      </c>
      <c r="B48" s="20">
        <v>20251.27</v>
      </c>
    </row>
    <row r="49" spans="1:2" ht="13.5">
      <c r="A49" s="16" t="s">
        <v>22</v>
      </c>
      <c r="B49" s="21">
        <f>SUM(B38:B48)</f>
        <v>105031.95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27059.78</v>
      </c>
    </row>
    <row r="52" spans="1:2" ht="13.5">
      <c r="A52" s="16" t="s">
        <v>23</v>
      </c>
      <c r="B52" s="23">
        <f>SUM(B51:B51)</f>
        <v>27059.78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-23453.880000000005</v>
      </c>
    </row>
    <row r="56" spans="1:2" ht="13.5">
      <c r="A56" s="13" t="s">
        <v>26</v>
      </c>
      <c r="B56" s="28">
        <f>B31-B52</f>
        <v>-9434.93</v>
      </c>
    </row>
    <row r="57" spans="1:2" ht="33.75">
      <c r="A57" s="13" t="s">
        <v>27</v>
      </c>
      <c r="B57" s="27">
        <v>25933.28</v>
      </c>
    </row>
    <row r="58" spans="1:2" ht="33.75">
      <c r="A58" s="13" t="s">
        <v>28</v>
      </c>
      <c r="B58" s="27">
        <f>B2-(B18-B57)</f>
        <v>35448.23999999999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5">
      <selection activeCell="A55" sqref="A55"/>
    </sheetView>
  </sheetViews>
  <sheetFormatPr defaultColWidth="11.421875" defaultRowHeight="12.75"/>
  <cols>
    <col min="1" max="1" width="40.0039062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40</v>
      </c>
      <c r="B1" s="1"/>
    </row>
    <row r="2" spans="1:2" ht="13.5" customHeight="1">
      <c r="A2" s="2" t="s">
        <v>1</v>
      </c>
      <c r="B2" s="3">
        <f>B4+B15</f>
        <v>208451.8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167627.11</v>
      </c>
    </row>
    <row r="5" spans="1:2" ht="13.5">
      <c r="A5" s="6" t="s">
        <v>3</v>
      </c>
      <c r="B5" s="7">
        <v>19152.94</v>
      </c>
    </row>
    <row r="6" spans="1:2" ht="13.5">
      <c r="A6" s="6" t="s">
        <v>4</v>
      </c>
      <c r="B6" s="8">
        <v>18517.83</v>
      </c>
    </row>
    <row r="7" spans="1:2" ht="13.5">
      <c r="A7" s="6" t="s">
        <v>5</v>
      </c>
      <c r="B7" s="8">
        <v>25384.43</v>
      </c>
    </row>
    <row r="8" spans="1:2" ht="13.5">
      <c r="A8" s="6" t="s">
        <v>6</v>
      </c>
      <c r="B8" s="10">
        <v>899.95</v>
      </c>
    </row>
    <row r="9" spans="1:2" ht="13.5">
      <c r="A9" s="6" t="s">
        <v>7</v>
      </c>
      <c r="B9" s="8">
        <v>8904.02</v>
      </c>
    </row>
    <row r="10" spans="1:2" ht="20.25">
      <c r="A10" s="6" t="s">
        <v>8</v>
      </c>
      <c r="B10" s="8">
        <v>7909.44</v>
      </c>
    </row>
    <row r="11" spans="1:2" ht="13.5">
      <c r="A11" s="6" t="s">
        <v>9</v>
      </c>
      <c r="B11" s="8">
        <v>3741.45</v>
      </c>
    </row>
    <row r="12" spans="1:2" ht="20.25">
      <c r="A12" s="6" t="s">
        <v>10</v>
      </c>
      <c r="B12" s="8">
        <v>33814.76</v>
      </c>
    </row>
    <row r="13" spans="1:2" ht="13.5">
      <c r="A13" s="6" t="s">
        <v>11</v>
      </c>
      <c r="B13" s="8">
        <v>12363.2</v>
      </c>
    </row>
    <row r="14" spans="1:2" ht="13.5">
      <c r="A14" s="6" t="s">
        <v>12</v>
      </c>
      <c r="B14" s="8">
        <v>36939.09</v>
      </c>
    </row>
    <row r="15" spans="1:2" ht="13.5">
      <c r="A15" s="4" t="s">
        <v>13</v>
      </c>
      <c r="B15" s="11">
        <f>SUM(B16)</f>
        <v>40824.69</v>
      </c>
    </row>
    <row r="16" spans="1:2" ht="20.25">
      <c r="A16" s="6" t="s">
        <v>14</v>
      </c>
      <c r="B16" s="8">
        <v>40824.69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227476.88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186627.49</v>
      </c>
    </row>
    <row r="21" spans="1:2" ht="13.5">
      <c r="A21" s="6" t="s">
        <v>3</v>
      </c>
      <c r="B21" s="7">
        <v>15601.22</v>
      </c>
    </row>
    <row r="22" spans="1:2" ht="13.5">
      <c r="A22" s="6" t="s">
        <v>4</v>
      </c>
      <c r="B22" s="8">
        <v>25046.18</v>
      </c>
    </row>
    <row r="23" spans="1:2" ht="13.5">
      <c r="A23" s="6" t="s">
        <v>5</v>
      </c>
      <c r="B23" s="8">
        <v>33739.88</v>
      </c>
    </row>
    <row r="24" spans="1:2" ht="13.5">
      <c r="A24" s="6" t="s">
        <v>6</v>
      </c>
      <c r="B24" s="10">
        <v>896.45</v>
      </c>
    </row>
    <row r="25" spans="1:2" ht="13.5">
      <c r="A25" s="6" t="s">
        <v>7</v>
      </c>
      <c r="B25" s="8">
        <v>11653.25</v>
      </c>
    </row>
    <row r="26" spans="1:2" ht="20.25">
      <c r="A26" s="6" t="s">
        <v>8</v>
      </c>
      <c r="B26" s="8">
        <v>7854.39</v>
      </c>
    </row>
    <row r="27" spans="1:2" ht="13.5">
      <c r="A27" s="6" t="s">
        <v>9</v>
      </c>
      <c r="B27" s="8">
        <v>3717.75</v>
      </c>
    </row>
    <row r="28" spans="1:2" ht="20.25">
      <c r="A28" s="6" t="s">
        <v>10</v>
      </c>
      <c r="B28" s="8">
        <v>33634.62</v>
      </c>
    </row>
    <row r="29" spans="1:2" ht="13.5">
      <c r="A29" s="6" t="s">
        <v>11</v>
      </c>
      <c r="B29" s="8">
        <v>11806.13</v>
      </c>
    </row>
    <row r="30" spans="1:2" ht="13.5">
      <c r="A30" s="6" t="s">
        <v>12</v>
      </c>
      <c r="B30" s="8">
        <v>42677.62</v>
      </c>
    </row>
    <row r="31" spans="1:2" ht="13.5">
      <c r="A31" s="15" t="s">
        <v>17</v>
      </c>
      <c r="B31" s="11">
        <f>SUM(B32)</f>
        <v>40849.39</v>
      </c>
    </row>
    <row r="32" spans="1:2" ht="20.25">
      <c r="A32" s="6" t="s">
        <v>14</v>
      </c>
      <c r="B32" s="8">
        <v>40849.39</v>
      </c>
    </row>
    <row r="33" spans="1:2" ht="13.5">
      <c r="A33" s="16" t="s">
        <v>18</v>
      </c>
      <c r="B33" s="17">
        <f>B18/B2*100</f>
        <v>109.12684850886394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265711.59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68053.28</v>
      </c>
    </row>
    <row r="39" spans="1:2" ht="13.5">
      <c r="A39" s="6" t="s">
        <v>21</v>
      </c>
      <c r="B39" s="20">
        <v>3196.52</v>
      </c>
    </row>
    <row r="40" spans="1:2" ht="13.5">
      <c r="A40" s="6" t="s">
        <v>4</v>
      </c>
      <c r="B40" s="20">
        <v>18444.66</v>
      </c>
    </row>
    <row r="41" spans="1:2" ht="13.5">
      <c r="A41" s="6" t="s">
        <v>5</v>
      </c>
      <c r="B41" s="20">
        <v>14939.34</v>
      </c>
    </row>
    <row r="42" spans="1:2" ht="13.5">
      <c r="A42" s="6" t="s">
        <v>6</v>
      </c>
      <c r="B42" s="20">
        <v>408.95</v>
      </c>
    </row>
    <row r="43" spans="1:2" ht="13.5">
      <c r="A43" s="6" t="s">
        <v>7</v>
      </c>
      <c r="B43" s="20">
        <v>10883.18</v>
      </c>
    </row>
    <row r="44" spans="1:2" ht="20.25">
      <c r="A44" s="6" t="s">
        <v>8</v>
      </c>
      <c r="B44" s="20">
        <v>8346</v>
      </c>
    </row>
    <row r="45" spans="1:2" ht="13.5">
      <c r="A45" s="6" t="s">
        <v>9</v>
      </c>
      <c r="B45" s="20">
        <v>1577.39</v>
      </c>
    </row>
    <row r="46" spans="1:2" ht="20.25">
      <c r="A46" s="6" t="s">
        <v>10</v>
      </c>
      <c r="B46" s="20">
        <v>32549.4</v>
      </c>
    </row>
    <row r="47" spans="1:2" ht="13.5">
      <c r="A47" s="6" t="s">
        <v>11</v>
      </c>
      <c r="B47" s="20">
        <v>12143.43</v>
      </c>
    </row>
    <row r="48" spans="1:2" ht="13.5">
      <c r="A48" s="6" t="s">
        <v>12</v>
      </c>
      <c r="B48" s="20">
        <v>40736.83</v>
      </c>
    </row>
    <row r="49" spans="1:2" ht="13.5">
      <c r="A49" s="16" t="s">
        <v>22</v>
      </c>
      <c r="B49" s="21">
        <f>SUM(B38:B48)</f>
        <v>211278.98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54432.61</v>
      </c>
    </row>
    <row r="52" spans="1:2" ht="13.5">
      <c r="A52" s="16" t="s">
        <v>23</v>
      </c>
      <c r="B52" s="23">
        <f>SUM(B51:B51)</f>
        <v>54432.61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-24651.49000000002</v>
      </c>
    </row>
    <row r="56" spans="1:2" ht="13.5">
      <c r="A56" s="13" t="s">
        <v>26</v>
      </c>
      <c r="B56" s="28">
        <f>B31-B52</f>
        <v>-13583.220000000001</v>
      </c>
    </row>
    <row r="57" spans="1:2" ht="33.75">
      <c r="A57" s="13" t="s">
        <v>27</v>
      </c>
      <c r="B57" s="27">
        <v>44337.47</v>
      </c>
    </row>
    <row r="58" spans="1:2" ht="33.75">
      <c r="A58" s="13" t="s">
        <v>28</v>
      </c>
      <c r="B58" s="27">
        <f>B2-(B18-B57)</f>
        <v>25312.389999999985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8">
      <selection activeCell="A55" sqref="A55"/>
    </sheetView>
  </sheetViews>
  <sheetFormatPr defaultColWidth="11.421875" defaultRowHeight="12.75"/>
  <cols>
    <col min="1" max="1" width="40.5742187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41</v>
      </c>
      <c r="B1" s="1"/>
    </row>
    <row r="2" spans="1:2" ht="13.5" customHeight="1">
      <c r="A2" s="2" t="s">
        <v>1</v>
      </c>
      <c r="B2" s="3">
        <f>B4+B15</f>
        <v>208770.26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167883.80000000002</v>
      </c>
    </row>
    <row r="5" spans="1:2" ht="13.5">
      <c r="A5" s="6" t="s">
        <v>3</v>
      </c>
      <c r="B5" s="7">
        <v>19184.66</v>
      </c>
    </row>
    <row r="6" spans="1:2" ht="13.5">
      <c r="A6" s="6" t="s">
        <v>4</v>
      </c>
      <c r="B6" s="8">
        <v>18545.7</v>
      </c>
    </row>
    <row r="7" spans="1:2" ht="13.5">
      <c r="A7" s="6" t="s">
        <v>5</v>
      </c>
      <c r="B7" s="8">
        <v>25422.54</v>
      </c>
    </row>
    <row r="8" spans="1:2" ht="13.5">
      <c r="A8" s="6" t="s">
        <v>6</v>
      </c>
      <c r="B8" s="10">
        <v>901.26</v>
      </c>
    </row>
    <row r="9" spans="1:2" ht="13.5">
      <c r="A9" s="6" t="s">
        <v>7</v>
      </c>
      <c r="B9" s="8">
        <v>8917.5</v>
      </c>
    </row>
    <row r="10" spans="1:2" ht="20.25">
      <c r="A10" s="6" t="s">
        <v>8</v>
      </c>
      <c r="B10" s="8">
        <v>7921.38</v>
      </c>
    </row>
    <row r="11" spans="1:2" ht="13.5">
      <c r="A11" s="6" t="s">
        <v>9</v>
      </c>
      <c r="B11" s="8">
        <v>3747.06</v>
      </c>
    </row>
    <row r="12" spans="1:2" ht="20.25">
      <c r="A12" s="6" t="s">
        <v>10</v>
      </c>
      <c r="B12" s="8">
        <v>33865.86</v>
      </c>
    </row>
    <row r="13" spans="1:2" ht="13.5">
      <c r="A13" s="6" t="s">
        <v>11</v>
      </c>
      <c r="B13" s="8">
        <v>12385.08</v>
      </c>
    </row>
    <row r="14" spans="1:2" ht="13.5">
      <c r="A14" s="6" t="s">
        <v>12</v>
      </c>
      <c r="B14" s="8">
        <v>36992.76</v>
      </c>
    </row>
    <row r="15" spans="1:2" ht="13.5">
      <c r="A15" s="4" t="s">
        <v>13</v>
      </c>
      <c r="B15" s="11">
        <f>SUM(B16)</f>
        <v>40886.46</v>
      </c>
    </row>
    <row r="16" spans="1:2" ht="20.25">
      <c r="A16" s="6" t="s">
        <v>14</v>
      </c>
      <c r="B16" s="8">
        <v>40886.46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191839.74999999997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157583.6</v>
      </c>
    </row>
    <row r="21" spans="1:2" ht="13.5">
      <c r="A21" s="6" t="s">
        <v>3</v>
      </c>
      <c r="B21" s="7">
        <v>12890.44</v>
      </c>
    </row>
    <row r="22" spans="1:2" ht="13.5">
      <c r="A22" s="6" t="s">
        <v>4</v>
      </c>
      <c r="B22" s="8">
        <v>20968.74</v>
      </c>
    </row>
    <row r="23" spans="1:2" ht="13.5">
      <c r="A23" s="6" t="s">
        <v>5</v>
      </c>
      <c r="B23" s="8">
        <v>28814.49</v>
      </c>
    </row>
    <row r="24" spans="1:2" ht="13.5">
      <c r="A24" s="6" t="s">
        <v>6</v>
      </c>
      <c r="B24" s="10">
        <v>757.72</v>
      </c>
    </row>
    <row r="25" spans="1:2" ht="13.5">
      <c r="A25" s="6" t="s">
        <v>7</v>
      </c>
      <c r="B25" s="8">
        <v>10035.34</v>
      </c>
    </row>
    <row r="26" spans="1:2" ht="20.25">
      <c r="A26" s="6" t="s">
        <v>8</v>
      </c>
      <c r="B26" s="8">
        <v>6635.17</v>
      </c>
    </row>
    <row r="27" spans="1:2" ht="13.5">
      <c r="A27" s="6" t="s">
        <v>9</v>
      </c>
      <c r="B27" s="8">
        <v>3140.93</v>
      </c>
    </row>
    <row r="28" spans="1:2" ht="20.25">
      <c r="A28" s="6" t="s">
        <v>10</v>
      </c>
      <c r="B28" s="8">
        <v>28420.24</v>
      </c>
    </row>
    <row r="29" spans="1:2" ht="13.5">
      <c r="A29" s="6" t="s">
        <v>11</v>
      </c>
      <c r="B29" s="8">
        <v>9637.7</v>
      </c>
    </row>
    <row r="30" spans="1:2" ht="13.5">
      <c r="A30" s="6" t="s">
        <v>12</v>
      </c>
      <c r="B30" s="8">
        <v>36282.83</v>
      </c>
    </row>
    <row r="31" spans="1:2" ht="13.5">
      <c r="A31" s="15" t="s">
        <v>17</v>
      </c>
      <c r="B31" s="11">
        <f>SUM(B32)</f>
        <v>34256.15</v>
      </c>
    </row>
    <row r="32" spans="1:2" ht="20.25">
      <c r="A32" s="6" t="s">
        <v>14</v>
      </c>
      <c r="B32" s="8">
        <v>34256.15</v>
      </c>
    </row>
    <row r="33" spans="1:2" ht="13.5">
      <c r="A33" s="16" t="s">
        <v>18</v>
      </c>
      <c r="B33" s="17">
        <f>B18/B2*100</f>
        <v>91.89036311972785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264629.14999999997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2">
        <v>67776.05</v>
      </c>
    </row>
    <row r="39" spans="1:2" ht="13.5">
      <c r="A39" s="6" t="s">
        <v>21</v>
      </c>
      <c r="B39" s="20">
        <v>3183.5</v>
      </c>
    </row>
    <row r="40" spans="1:2" ht="13.5">
      <c r="A40" s="6" t="s">
        <v>4</v>
      </c>
      <c r="B40" s="20">
        <v>18369.52</v>
      </c>
    </row>
    <row r="41" spans="1:2" ht="13.5">
      <c r="A41" s="6" t="s">
        <v>5</v>
      </c>
      <c r="B41" s="20">
        <v>14878.48</v>
      </c>
    </row>
    <row r="42" spans="1:2" ht="13.5">
      <c r="A42" s="6" t="s">
        <v>6</v>
      </c>
      <c r="B42" s="20">
        <v>407.29</v>
      </c>
    </row>
    <row r="43" spans="1:2" ht="13.5">
      <c r="A43" s="6" t="s">
        <v>7</v>
      </c>
      <c r="B43" s="20">
        <v>10838.85</v>
      </c>
    </row>
    <row r="44" spans="1:2" ht="20.25">
      <c r="A44" s="6" t="s">
        <v>8</v>
      </c>
      <c r="B44" s="20">
        <v>8312</v>
      </c>
    </row>
    <row r="45" spans="1:2" ht="13.5">
      <c r="A45" s="6" t="s">
        <v>9</v>
      </c>
      <c r="B45" s="20">
        <v>1570.97</v>
      </c>
    </row>
    <row r="46" spans="1:2" ht="20.25">
      <c r="A46" s="6" t="s">
        <v>10</v>
      </c>
      <c r="B46" s="20">
        <v>32416.8</v>
      </c>
    </row>
    <row r="47" spans="1:2" ht="13.5">
      <c r="A47" s="6" t="s">
        <v>11</v>
      </c>
      <c r="B47" s="20">
        <v>12093.96</v>
      </c>
    </row>
    <row r="48" spans="1:2" ht="13.5">
      <c r="A48" s="6" t="s">
        <v>12</v>
      </c>
      <c r="B48" s="20">
        <v>40570.87</v>
      </c>
    </row>
    <row r="49" spans="1:2" ht="13.5">
      <c r="A49" s="16" t="s">
        <v>22</v>
      </c>
      <c r="B49" s="21">
        <f>SUM(B38:B48)</f>
        <v>210418.28999999998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54210.86</v>
      </c>
    </row>
    <row r="52" spans="1:2" ht="13.5">
      <c r="A52" s="16" t="s">
        <v>23</v>
      </c>
      <c r="B52" s="23">
        <f>SUM(B51:B51)</f>
        <v>54210.86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-52834.68999999997</v>
      </c>
    </row>
    <row r="56" spans="1:2" ht="13.5">
      <c r="A56" s="13" t="s">
        <v>26</v>
      </c>
      <c r="B56" s="28">
        <f>B31-B52</f>
        <v>-19954.71</v>
      </c>
    </row>
    <row r="57" spans="1:2" ht="33.75">
      <c r="A57" s="13" t="s">
        <v>27</v>
      </c>
      <c r="B57" s="27">
        <v>38327.07</v>
      </c>
    </row>
    <row r="58" spans="1:2" ht="33.75">
      <c r="A58" s="13" t="s">
        <v>28</v>
      </c>
      <c r="B58" s="27">
        <f>B2-(B18-B57)</f>
        <v>55257.580000000045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37">
      <selection activeCell="F61" sqref="F61"/>
    </sheetView>
  </sheetViews>
  <sheetFormatPr defaultColWidth="11.421875" defaultRowHeight="12.75"/>
  <cols>
    <col min="1" max="1" width="40.14062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42</v>
      </c>
      <c r="B1" s="1"/>
    </row>
    <row r="2" spans="1:2" ht="13.5" customHeight="1">
      <c r="A2" s="2" t="s">
        <v>1</v>
      </c>
      <c r="B2" s="3">
        <f>B4+B15</f>
        <v>204011.82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164092.57</v>
      </c>
    </row>
    <row r="5" spans="1:2" ht="13.5">
      <c r="A5" s="6" t="s">
        <v>3</v>
      </c>
      <c r="B5" s="7">
        <v>18913.24</v>
      </c>
    </row>
    <row r="6" spans="1:2" ht="13.5">
      <c r="A6" s="6" t="s">
        <v>4</v>
      </c>
      <c r="B6" s="8">
        <v>18105.01</v>
      </c>
    </row>
    <row r="7" spans="1:2" ht="13.5">
      <c r="A7" s="6" t="s">
        <v>5</v>
      </c>
      <c r="B7" s="8">
        <v>24817.43</v>
      </c>
    </row>
    <row r="8" spans="1:2" ht="13.5">
      <c r="A8" s="6" t="s">
        <v>6</v>
      </c>
      <c r="B8" s="10">
        <v>879.86</v>
      </c>
    </row>
    <row r="9" spans="1:2" ht="13.5">
      <c r="A9" s="6" t="s">
        <v>7</v>
      </c>
      <c r="B9" s="8">
        <v>8706.47</v>
      </c>
    </row>
    <row r="10" spans="1:2" ht="20.25">
      <c r="A10" s="6" t="s">
        <v>8</v>
      </c>
      <c r="B10" s="8">
        <v>7733.97</v>
      </c>
    </row>
    <row r="11" spans="1:2" ht="13.5">
      <c r="A11" s="6" t="s">
        <v>9</v>
      </c>
      <c r="B11" s="8">
        <v>3658.32</v>
      </c>
    </row>
    <row r="12" spans="1:2" ht="20.25">
      <c r="A12" s="6" t="s">
        <v>10</v>
      </c>
      <c r="B12" s="8">
        <v>33060.35</v>
      </c>
    </row>
    <row r="13" spans="1:2" ht="13.5">
      <c r="A13" s="6" t="s">
        <v>11</v>
      </c>
      <c r="B13" s="8">
        <v>12121.59</v>
      </c>
    </row>
    <row r="14" spans="1:2" ht="13.5">
      <c r="A14" s="6" t="s">
        <v>12</v>
      </c>
      <c r="B14" s="8">
        <v>36096.33</v>
      </c>
    </row>
    <row r="15" spans="1:2" ht="13.5">
      <c r="A15" s="4" t="s">
        <v>13</v>
      </c>
      <c r="B15" s="11">
        <f>SUM(B16)</f>
        <v>39919.25</v>
      </c>
    </row>
    <row r="16" spans="1:2" ht="20.25">
      <c r="A16" s="6" t="s">
        <v>14</v>
      </c>
      <c r="B16" s="8">
        <v>39919.25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205435.86999999997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168068.43</v>
      </c>
    </row>
    <row r="21" spans="1:2" ht="13.5">
      <c r="A21" s="6" t="s">
        <v>3</v>
      </c>
      <c r="B21" s="7">
        <v>15444.45</v>
      </c>
    </row>
    <row r="22" spans="1:2" ht="13.5">
      <c r="A22" s="6" t="s">
        <v>4</v>
      </c>
      <c r="B22" s="8">
        <v>21566.94</v>
      </c>
    </row>
    <row r="23" spans="1:2" ht="13.5">
      <c r="A23" s="6" t="s">
        <v>5</v>
      </c>
      <c r="B23" s="8">
        <v>29616.07</v>
      </c>
    </row>
    <row r="24" spans="1:2" ht="13.5">
      <c r="A24" s="6" t="s">
        <v>6</v>
      </c>
      <c r="B24" s="10">
        <v>824.68</v>
      </c>
    </row>
    <row r="25" spans="1:2" ht="13.5">
      <c r="A25" s="6" t="s">
        <v>7</v>
      </c>
      <c r="B25" s="8">
        <v>10335.4</v>
      </c>
    </row>
    <row r="26" spans="1:2" ht="20.25">
      <c r="A26" s="6" t="s">
        <v>8</v>
      </c>
      <c r="B26" s="8">
        <v>7234.19</v>
      </c>
    </row>
    <row r="27" spans="1:2" ht="13.5">
      <c r="A27" s="6" t="s">
        <v>9</v>
      </c>
      <c r="B27" s="8">
        <v>3423.12</v>
      </c>
    </row>
    <row r="28" spans="1:2" ht="20.25">
      <c r="A28" s="6" t="s">
        <v>10</v>
      </c>
      <c r="B28" s="8">
        <v>30955.25</v>
      </c>
    </row>
    <row r="29" spans="1:2" ht="13.5">
      <c r="A29" s="6" t="s">
        <v>11</v>
      </c>
      <c r="B29" s="8">
        <v>10889.34</v>
      </c>
    </row>
    <row r="30" spans="1:2" ht="13.5">
      <c r="A30" s="6" t="s">
        <v>12</v>
      </c>
      <c r="B30" s="8">
        <v>37778.99</v>
      </c>
    </row>
    <row r="31" spans="1:2" ht="13.5">
      <c r="A31" s="15" t="s">
        <v>17</v>
      </c>
      <c r="B31" s="11">
        <f>SUM(B32)</f>
        <v>37367.44</v>
      </c>
    </row>
    <row r="32" spans="1:2" ht="20.25">
      <c r="A32" s="6" t="s">
        <v>14</v>
      </c>
      <c r="B32" s="8">
        <v>37367.44</v>
      </c>
    </row>
    <row r="33" spans="1:2" ht="13.5">
      <c r="A33" s="16" t="s">
        <v>18</v>
      </c>
      <c r="B33" s="17">
        <f>B18/B2*100</f>
        <v>100.69802328120005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254823.36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65264.62</v>
      </c>
    </row>
    <row r="39" spans="1:2" ht="13.5">
      <c r="A39" s="6" t="s">
        <v>21</v>
      </c>
      <c r="B39" s="20">
        <v>3065.53</v>
      </c>
    </row>
    <row r="40" spans="1:2" ht="13.5">
      <c r="A40" s="6" t="s">
        <v>4</v>
      </c>
      <c r="B40" s="20">
        <v>17688.84</v>
      </c>
    </row>
    <row r="41" spans="1:2" ht="13.5">
      <c r="A41" s="6" t="s">
        <v>5</v>
      </c>
      <c r="B41" s="20">
        <v>14327.16</v>
      </c>
    </row>
    <row r="42" spans="1:2" ht="13.5">
      <c r="A42" s="6" t="s">
        <v>6</v>
      </c>
      <c r="B42" s="20">
        <v>392.2</v>
      </c>
    </row>
    <row r="43" spans="1:2" ht="13.5">
      <c r="A43" s="6" t="s">
        <v>7</v>
      </c>
      <c r="B43" s="20">
        <v>10437.22</v>
      </c>
    </row>
    <row r="44" spans="1:2" ht="20.25">
      <c r="A44" s="6" t="s">
        <v>8</v>
      </c>
      <c r="B44" s="20">
        <v>8004</v>
      </c>
    </row>
    <row r="45" spans="1:2" ht="13.5">
      <c r="A45" s="6" t="s">
        <v>9</v>
      </c>
      <c r="B45" s="20">
        <v>1512.76</v>
      </c>
    </row>
    <row r="46" spans="1:2" ht="20.25">
      <c r="A46" s="6" t="s">
        <v>10</v>
      </c>
      <c r="B46" s="20">
        <v>31215.6</v>
      </c>
    </row>
    <row r="47" spans="1:2" ht="13.5">
      <c r="A47" s="6" t="s">
        <v>11</v>
      </c>
      <c r="B47" s="20">
        <v>11645.82</v>
      </c>
    </row>
    <row r="48" spans="1:2" ht="13.5">
      <c r="A48" s="6" t="s">
        <v>12</v>
      </c>
      <c r="B48" s="20">
        <v>39067.52</v>
      </c>
    </row>
    <row r="49" spans="1:2" ht="13.5">
      <c r="A49" s="16" t="s">
        <v>22</v>
      </c>
      <c r="B49" s="21">
        <f>SUM(B38:B48)</f>
        <v>202621.27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52202.09</v>
      </c>
    </row>
    <row r="52" spans="1:2" ht="13.5">
      <c r="A52" s="16" t="s">
        <v>23</v>
      </c>
      <c r="B52" s="23">
        <f>SUM(B51:B51)</f>
        <v>52202.09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-34552.84</v>
      </c>
    </row>
    <row r="56" spans="1:2" ht="13.5">
      <c r="A56" s="13" t="s">
        <v>26</v>
      </c>
      <c r="B56" s="28">
        <f>B31-B52</f>
        <v>-14834.649999999994</v>
      </c>
    </row>
    <row r="57" spans="1:2" ht="33.75">
      <c r="A57" s="13" t="s">
        <v>27</v>
      </c>
      <c r="B57" s="27">
        <v>25719.63</v>
      </c>
    </row>
    <row r="58" spans="1:2" ht="33.75">
      <c r="A58" s="13" t="s">
        <v>28</v>
      </c>
      <c r="B58" s="27">
        <f>B2-(B18-B57)</f>
        <v>24295.580000000045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31">
      <selection activeCell="D65" sqref="D65"/>
    </sheetView>
  </sheetViews>
  <sheetFormatPr defaultColWidth="11.421875" defaultRowHeight="12.75"/>
  <cols>
    <col min="1" max="1" width="40.140625" style="0" customWidth="1"/>
    <col min="2" max="2" width="22.8515625" style="0" customWidth="1"/>
    <col min="3" max="16384" width="11.57421875" style="0" customWidth="1"/>
  </cols>
  <sheetData>
    <row r="1" spans="1:2" ht="66" customHeight="1">
      <c r="A1" s="1" t="s">
        <v>43</v>
      </c>
      <c r="B1" s="1"/>
    </row>
    <row r="2" spans="1:2" ht="13.5" customHeight="1">
      <c r="A2" s="2" t="s">
        <v>1</v>
      </c>
      <c r="B2" s="3">
        <f>B4+B15</f>
        <v>224543.78000000003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175070.45</v>
      </c>
    </row>
    <row r="5" spans="1:2" ht="13.5">
      <c r="A5" s="6" t="s">
        <v>3</v>
      </c>
      <c r="B5" s="7">
        <v>19600.91</v>
      </c>
    </row>
    <row r="6" spans="1:2" ht="13.5">
      <c r="A6" s="6" t="s">
        <v>4</v>
      </c>
      <c r="B6" s="8">
        <v>19556.52</v>
      </c>
    </row>
    <row r="7" spans="1:2" ht="13.5">
      <c r="A7" s="6" t="s">
        <v>5</v>
      </c>
      <c r="B7" s="8">
        <v>25826.64</v>
      </c>
    </row>
    <row r="8" spans="1:2" ht="13.5">
      <c r="A8" s="6" t="s">
        <v>6</v>
      </c>
      <c r="B8" s="8">
        <v>1683.13</v>
      </c>
    </row>
    <row r="9" spans="1:2" ht="13.5">
      <c r="A9" s="6" t="s">
        <v>7</v>
      </c>
      <c r="B9" s="8">
        <v>9060.36</v>
      </c>
    </row>
    <row r="10" spans="1:2" ht="20.25">
      <c r="A10" s="6" t="s">
        <v>8</v>
      </c>
      <c r="B10" s="8">
        <v>8048.28</v>
      </c>
    </row>
    <row r="11" spans="1:2" ht="13.5">
      <c r="A11" s="6" t="s">
        <v>9</v>
      </c>
      <c r="B11" s="8">
        <v>3807.39</v>
      </c>
    </row>
    <row r="12" spans="1:2" ht="20.25">
      <c r="A12" s="6" t="s">
        <v>10</v>
      </c>
      <c r="B12" s="8">
        <v>34406.91</v>
      </c>
    </row>
    <row r="13" spans="1:2" ht="13.5">
      <c r="A13" s="6" t="s">
        <v>11</v>
      </c>
      <c r="B13" s="8">
        <v>12613.71</v>
      </c>
    </row>
    <row r="14" spans="1:2" ht="13.5">
      <c r="A14" s="6" t="s">
        <v>12</v>
      </c>
      <c r="B14" s="8">
        <v>40466.6</v>
      </c>
    </row>
    <row r="15" spans="1:2" ht="13.5">
      <c r="A15" s="4" t="s">
        <v>13</v>
      </c>
      <c r="B15" s="11">
        <f>SUM(B16)</f>
        <v>49473.33</v>
      </c>
    </row>
    <row r="16" spans="1:2" ht="20.25">
      <c r="A16" s="6" t="s">
        <v>14</v>
      </c>
      <c r="B16" s="8">
        <v>49473.33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218614.55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179133.63000000003</v>
      </c>
    </row>
    <row r="21" spans="1:2" ht="13.5">
      <c r="A21" s="6" t="s">
        <v>3</v>
      </c>
      <c r="B21" s="7">
        <v>16547.79</v>
      </c>
    </row>
    <row r="22" spans="1:2" ht="13.5">
      <c r="A22" s="6" t="s">
        <v>4</v>
      </c>
      <c r="B22" s="8">
        <v>23163.48</v>
      </c>
    </row>
    <row r="23" spans="1:2" ht="13.5">
      <c r="A23" s="6" t="s">
        <v>5</v>
      </c>
      <c r="B23" s="8">
        <v>31815.66</v>
      </c>
    </row>
    <row r="24" spans="1:2" ht="13.5">
      <c r="A24" s="6" t="s">
        <v>6</v>
      </c>
      <c r="B24" s="10">
        <v>867.49</v>
      </c>
    </row>
    <row r="25" spans="1:2" ht="13.5">
      <c r="A25" s="6" t="s">
        <v>7</v>
      </c>
      <c r="B25" s="8">
        <v>11094.62</v>
      </c>
    </row>
    <row r="26" spans="1:2" ht="20.25">
      <c r="A26" s="6" t="s">
        <v>8</v>
      </c>
      <c r="B26" s="8">
        <v>7606.6</v>
      </c>
    </row>
    <row r="27" spans="1:2" ht="13.5">
      <c r="A27" s="6" t="s">
        <v>9</v>
      </c>
      <c r="B27" s="8">
        <v>3600.3</v>
      </c>
    </row>
    <row r="28" spans="1:2" ht="20.25">
      <c r="A28" s="6" t="s">
        <v>10</v>
      </c>
      <c r="B28" s="8">
        <v>32562.4</v>
      </c>
    </row>
    <row r="29" spans="1:2" ht="13.5">
      <c r="A29" s="6" t="s">
        <v>11</v>
      </c>
      <c r="B29" s="8">
        <v>11316.3</v>
      </c>
    </row>
    <row r="30" spans="1:2" ht="13.5">
      <c r="A30" s="6" t="s">
        <v>12</v>
      </c>
      <c r="B30" s="8">
        <v>40558.99</v>
      </c>
    </row>
    <row r="31" spans="1:2" ht="13.5">
      <c r="A31" s="15" t="s">
        <v>17</v>
      </c>
      <c r="B31" s="11">
        <f>SUM(B32)</f>
        <v>39480.92</v>
      </c>
    </row>
    <row r="32" spans="1:2" ht="20.25">
      <c r="A32" s="6" t="s">
        <v>14</v>
      </c>
      <c r="B32" s="8">
        <v>39480.92</v>
      </c>
    </row>
    <row r="33" spans="1:2" ht="13.5">
      <c r="A33" s="16" t="s">
        <v>18</v>
      </c>
      <c r="B33" s="17">
        <f>B18/B2*100</f>
        <v>97.35943253471548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267239.79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68444.68</v>
      </c>
    </row>
    <row r="39" spans="1:2" ht="13.5">
      <c r="A39" s="6" t="s">
        <v>21</v>
      </c>
      <c r="B39" s="20">
        <v>3214.9</v>
      </c>
    </row>
    <row r="40" spans="1:2" ht="13.5">
      <c r="A40" s="6" t="s">
        <v>4</v>
      </c>
      <c r="B40" s="20">
        <v>18550.74</v>
      </c>
    </row>
    <row r="41" spans="1:2" ht="13.5">
      <c r="A41" s="6" t="s">
        <v>5</v>
      </c>
      <c r="B41" s="20">
        <v>15025.26</v>
      </c>
    </row>
    <row r="42" spans="1:2" ht="13.5">
      <c r="A42" s="6" t="s">
        <v>6</v>
      </c>
      <c r="B42" s="20">
        <v>411.31</v>
      </c>
    </row>
    <row r="43" spans="1:2" ht="13.5">
      <c r="A43" s="6" t="s">
        <v>7</v>
      </c>
      <c r="B43" s="20">
        <v>10945.78</v>
      </c>
    </row>
    <row r="44" spans="1:2" ht="20.25">
      <c r="A44" s="6" t="s">
        <v>8</v>
      </c>
      <c r="B44" s="20">
        <v>8394</v>
      </c>
    </row>
    <row r="45" spans="1:2" ht="13.5">
      <c r="A45" s="6" t="s">
        <v>9</v>
      </c>
      <c r="B45" s="20">
        <v>1586.47</v>
      </c>
    </row>
    <row r="46" spans="1:2" ht="20.25">
      <c r="A46" s="6" t="s">
        <v>10</v>
      </c>
      <c r="B46" s="20">
        <v>32736.6</v>
      </c>
    </row>
    <row r="47" spans="1:2" ht="13.5">
      <c r="A47" s="6" t="s">
        <v>11</v>
      </c>
      <c r="B47" s="20">
        <v>12213.27</v>
      </c>
    </row>
    <row r="48" spans="1:2" ht="13.5">
      <c r="A48" s="6" t="s">
        <v>12</v>
      </c>
      <c r="B48" s="20">
        <v>40971.11</v>
      </c>
    </row>
    <row r="49" spans="1:2" ht="13.5">
      <c r="A49" s="16" t="s">
        <v>22</v>
      </c>
      <c r="B49" s="21">
        <f>SUM(B38:B48)</f>
        <v>212494.12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54745.67</v>
      </c>
    </row>
    <row r="52" spans="1:2" ht="13.5">
      <c r="A52" s="16" t="s">
        <v>23</v>
      </c>
      <c r="B52" s="23">
        <f>SUM(B51:B51)</f>
        <v>54745.67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-33360.48999999996</v>
      </c>
    </row>
    <row r="56" spans="1:2" ht="13.5">
      <c r="A56" s="13" t="s">
        <v>26</v>
      </c>
      <c r="B56" s="28">
        <f>B31-B52</f>
        <v>-15264.75</v>
      </c>
    </row>
    <row r="57" spans="1:2" ht="33.75">
      <c r="A57" s="13" t="s">
        <v>27</v>
      </c>
      <c r="B57" s="27">
        <v>37993.96</v>
      </c>
    </row>
    <row r="58" spans="1:2" ht="33.75">
      <c r="A58" s="13" t="s">
        <v>28</v>
      </c>
      <c r="B58" s="27">
        <f>B2-(B18-B57)</f>
        <v>43923.19000000003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5">
      <selection activeCell="F58" sqref="F58"/>
    </sheetView>
  </sheetViews>
  <sheetFormatPr defaultColWidth="11.421875" defaultRowHeight="12.75"/>
  <cols>
    <col min="1" max="1" width="40.5742187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44</v>
      </c>
      <c r="B1" s="1"/>
    </row>
    <row r="2" spans="1:2" ht="13.5" customHeight="1">
      <c r="A2" s="2" t="s">
        <v>1</v>
      </c>
      <c r="B2" s="3">
        <f>B4+B15</f>
        <v>110552.46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88900.62000000001</v>
      </c>
    </row>
    <row r="5" spans="1:2" ht="13.5">
      <c r="A5" s="6" t="s">
        <v>3</v>
      </c>
      <c r="B5" s="7">
        <v>10156.02</v>
      </c>
    </row>
    <row r="6" spans="1:2" ht="13.5">
      <c r="A6" s="6" t="s">
        <v>4</v>
      </c>
      <c r="B6" s="8">
        <v>9821.04</v>
      </c>
    </row>
    <row r="7" spans="1:2" ht="13.5">
      <c r="A7" s="6" t="s">
        <v>5</v>
      </c>
      <c r="B7" s="8">
        <v>13463.22</v>
      </c>
    </row>
    <row r="8" spans="1:2" ht="13.5">
      <c r="A8" s="6" t="s">
        <v>6</v>
      </c>
      <c r="B8" s="10">
        <v>477.18</v>
      </c>
    </row>
    <row r="9" spans="1:2" ht="13.5">
      <c r="A9" s="6" t="s">
        <v>7</v>
      </c>
      <c r="B9" s="8">
        <v>4722.3</v>
      </c>
    </row>
    <row r="10" spans="1:2" ht="20.25">
      <c r="A10" s="6" t="s">
        <v>8</v>
      </c>
      <c r="B10" s="8">
        <v>4194.66</v>
      </c>
    </row>
    <row r="11" spans="1:2" ht="13.5">
      <c r="A11" s="6" t="s">
        <v>9</v>
      </c>
      <c r="B11" s="8">
        <v>1984.44</v>
      </c>
    </row>
    <row r="12" spans="1:2" ht="20.25">
      <c r="A12" s="6" t="s">
        <v>10</v>
      </c>
      <c r="B12" s="8">
        <v>17934</v>
      </c>
    </row>
    <row r="13" spans="1:2" ht="13.5">
      <c r="A13" s="6" t="s">
        <v>11</v>
      </c>
      <c r="B13" s="8">
        <v>6555.72</v>
      </c>
    </row>
    <row r="14" spans="1:2" ht="13.5">
      <c r="A14" s="6" t="s">
        <v>12</v>
      </c>
      <c r="B14" s="8">
        <v>19592.04</v>
      </c>
    </row>
    <row r="15" spans="1:2" ht="13.5">
      <c r="A15" s="4" t="s">
        <v>13</v>
      </c>
      <c r="B15" s="11">
        <f>SUM(B16)</f>
        <v>21651.84</v>
      </c>
    </row>
    <row r="16" spans="1:2" ht="20.25">
      <c r="A16" s="6" t="s">
        <v>14</v>
      </c>
      <c r="B16" s="8">
        <v>21651.84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88571.89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72899.28</v>
      </c>
    </row>
    <row r="21" spans="1:2" ht="13.5">
      <c r="A21" s="6" t="s">
        <v>3</v>
      </c>
      <c r="B21" s="7">
        <v>6830.39</v>
      </c>
    </row>
    <row r="22" spans="1:2" ht="13.5">
      <c r="A22" s="6" t="s">
        <v>4</v>
      </c>
      <c r="B22" s="8">
        <v>9495.93</v>
      </c>
    </row>
    <row r="23" spans="1:2" ht="13.5">
      <c r="A23" s="6" t="s">
        <v>5</v>
      </c>
      <c r="B23" s="8">
        <v>13124.73</v>
      </c>
    </row>
    <row r="24" spans="1:2" ht="13.5">
      <c r="A24" s="6" t="s">
        <v>6</v>
      </c>
      <c r="B24" s="10">
        <v>346.34</v>
      </c>
    </row>
    <row r="25" spans="1:2" ht="13.5">
      <c r="A25" s="6" t="s">
        <v>7</v>
      </c>
      <c r="B25" s="8">
        <v>4574.06</v>
      </c>
    </row>
    <row r="26" spans="1:2" ht="20.25">
      <c r="A26" s="6" t="s">
        <v>8</v>
      </c>
      <c r="B26" s="8">
        <v>3035.73</v>
      </c>
    </row>
    <row r="27" spans="1:2" ht="13.5">
      <c r="A27" s="6" t="s">
        <v>9</v>
      </c>
      <c r="B27" s="8">
        <v>1436.87</v>
      </c>
    </row>
    <row r="28" spans="1:2" ht="20.25">
      <c r="A28" s="6" t="s">
        <v>10</v>
      </c>
      <c r="B28" s="8">
        <v>12997.88</v>
      </c>
    </row>
    <row r="29" spans="1:2" ht="13.5">
      <c r="A29" s="6" t="s">
        <v>11</v>
      </c>
      <c r="B29" s="8">
        <v>4480.78</v>
      </c>
    </row>
    <row r="30" spans="1:2" ht="13.5">
      <c r="A30" s="6" t="s">
        <v>12</v>
      </c>
      <c r="B30" s="8">
        <v>16576.57</v>
      </c>
    </row>
    <row r="31" spans="1:2" ht="13.5">
      <c r="A31" s="15" t="s">
        <v>17</v>
      </c>
      <c r="B31" s="11">
        <f>SUM(B32)</f>
        <v>15672.61</v>
      </c>
    </row>
    <row r="32" spans="1:2" ht="20.25">
      <c r="A32" s="6" t="s">
        <v>14</v>
      </c>
      <c r="B32" s="8">
        <v>15672.61</v>
      </c>
    </row>
    <row r="33" spans="1:2" ht="13.5">
      <c r="A33" s="16" t="s">
        <v>18</v>
      </c>
      <c r="B33" s="17">
        <f>B18/B2*100</f>
        <v>80.11752067751364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134566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34466.96</v>
      </c>
    </row>
    <row r="39" spans="1:2" ht="13.5">
      <c r="A39" s="6" t="s">
        <v>21</v>
      </c>
      <c r="B39" s="20">
        <v>1618.94</v>
      </c>
    </row>
    <row r="40" spans="1:2" ht="13.5">
      <c r="A40" s="6" t="s">
        <v>4</v>
      </c>
      <c r="B40" s="20">
        <v>9341.67</v>
      </c>
    </row>
    <row r="41" spans="1:2" ht="13.5">
      <c r="A41" s="6" t="s">
        <v>5</v>
      </c>
      <c r="B41" s="20">
        <v>7566.33</v>
      </c>
    </row>
    <row r="42" spans="1:2" ht="13.5">
      <c r="A42" s="6" t="s">
        <v>6</v>
      </c>
      <c r="B42" s="20">
        <v>207.12</v>
      </c>
    </row>
    <row r="43" spans="1:2" ht="13.5">
      <c r="A43" s="6" t="s">
        <v>7</v>
      </c>
      <c r="B43" s="20">
        <v>5512.01</v>
      </c>
    </row>
    <row r="44" spans="1:2" ht="20.25">
      <c r="A44" s="6" t="s">
        <v>8</v>
      </c>
      <c r="B44" s="20">
        <v>4227</v>
      </c>
    </row>
    <row r="45" spans="1:2" ht="13.5">
      <c r="A45" s="6" t="s">
        <v>9</v>
      </c>
      <c r="B45" s="20">
        <v>789.9</v>
      </c>
    </row>
    <row r="46" spans="1:2" ht="20.25">
      <c r="A46" s="6" t="s">
        <v>10</v>
      </c>
      <c r="B46" s="20">
        <v>16485.3</v>
      </c>
    </row>
    <row r="47" spans="1:2" ht="13.5">
      <c r="A47" s="6" t="s">
        <v>11</v>
      </c>
      <c r="B47" s="20">
        <v>6150.29</v>
      </c>
    </row>
    <row r="48" spans="1:2" ht="13.5">
      <c r="A48" s="6" t="s">
        <v>12</v>
      </c>
      <c r="B48" s="20">
        <v>20631.99</v>
      </c>
    </row>
    <row r="49" spans="1:2" ht="13.5">
      <c r="A49" s="16" t="s">
        <v>22</v>
      </c>
      <c r="B49" s="21">
        <f>SUM(B38:B48)</f>
        <v>106997.51000000001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27568.49</v>
      </c>
    </row>
    <row r="52" spans="1:2" ht="13.5">
      <c r="A52" s="16" t="s">
        <v>23</v>
      </c>
      <c r="B52" s="23">
        <f>SUM(B51:B51)</f>
        <v>27568.49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-34098.23000000001</v>
      </c>
    </row>
    <row r="56" spans="1:2" ht="13.5">
      <c r="A56" s="13" t="s">
        <v>26</v>
      </c>
      <c r="B56" s="28">
        <f>B31-B52</f>
        <v>-11895.880000000001</v>
      </c>
    </row>
    <row r="57" spans="1:2" ht="33.75">
      <c r="A57" s="13" t="s">
        <v>27</v>
      </c>
      <c r="B57" s="27">
        <v>16140.4</v>
      </c>
    </row>
    <row r="58" spans="1:2" ht="33.75">
      <c r="A58" s="13" t="s">
        <v>28</v>
      </c>
      <c r="B58" s="27">
        <f>B2-(B18-B57)</f>
        <v>38120.97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8">
      <selection activeCell="A55" sqref="A55"/>
    </sheetView>
  </sheetViews>
  <sheetFormatPr defaultColWidth="11.421875" defaultRowHeight="12.75"/>
  <cols>
    <col min="1" max="1" width="40.5742187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45</v>
      </c>
      <c r="B1" s="1"/>
    </row>
    <row r="2" spans="1:2" ht="13.5" customHeight="1">
      <c r="A2" s="2" t="s">
        <v>1</v>
      </c>
      <c r="B2" s="3">
        <f>B4+B15</f>
        <v>204901.95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164784.15</v>
      </c>
    </row>
    <row r="5" spans="1:2" ht="13.5">
      <c r="A5" s="6" t="s">
        <v>3</v>
      </c>
      <c r="B5" s="7">
        <v>18884</v>
      </c>
    </row>
    <row r="6" spans="1:2" ht="13.5">
      <c r="A6" s="6" t="s">
        <v>4</v>
      </c>
      <c r="B6" s="8">
        <v>18207.72</v>
      </c>
    </row>
    <row r="7" spans="1:2" ht="13.5">
      <c r="A7" s="6" t="s">
        <v>5</v>
      </c>
      <c r="B7" s="8">
        <v>24966.27</v>
      </c>
    </row>
    <row r="8" spans="1:2" ht="13.5">
      <c r="A8" s="6" t="s">
        <v>6</v>
      </c>
      <c r="B8" s="10">
        <v>884.92</v>
      </c>
    </row>
    <row r="9" spans="1:2" ht="13.5">
      <c r="A9" s="6" t="s">
        <v>7</v>
      </c>
      <c r="B9" s="8">
        <v>8750.33</v>
      </c>
    </row>
    <row r="10" spans="1:2" ht="20.25">
      <c r="A10" s="6" t="s">
        <v>8</v>
      </c>
      <c r="B10" s="8">
        <v>7772.07</v>
      </c>
    </row>
    <row r="11" spans="1:2" ht="13.5">
      <c r="A11" s="6" t="s">
        <v>9</v>
      </c>
      <c r="B11" s="8">
        <v>3677.06</v>
      </c>
    </row>
    <row r="12" spans="1:2" ht="20.25">
      <c r="A12" s="6" t="s">
        <v>10</v>
      </c>
      <c r="B12" s="8">
        <v>33239.75</v>
      </c>
    </row>
    <row r="13" spans="1:2" ht="13.5">
      <c r="A13" s="6" t="s">
        <v>11</v>
      </c>
      <c r="B13" s="8">
        <v>11980.45</v>
      </c>
    </row>
    <row r="14" spans="1:2" ht="13.5">
      <c r="A14" s="6" t="s">
        <v>12</v>
      </c>
      <c r="B14" s="8">
        <v>36421.58</v>
      </c>
    </row>
    <row r="15" spans="1:2" ht="13.5">
      <c r="A15" s="4" t="s">
        <v>13</v>
      </c>
      <c r="B15" s="11">
        <f>SUM(B16)</f>
        <v>40117.8</v>
      </c>
    </row>
    <row r="16" spans="1:2" ht="20.25">
      <c r="A16" s="6" t="s">
        <v>14</v>
      </c>
      <c r="B16" s="8">
        <v>40117.8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205021.51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167992.12</v>
      </c>
    </row>
    <row r="21" spans="1:2" ht="13.5">
      <c r="A21" s="6" t="s">
        <v>3</v>
      </c>
      <c r="B21" s="7">
        <v>15505.19</v>
      </c>
    </row>
    <row r="22" spans="1:2" ht="13.5">
      <c r="A22" s="6" t="s">
        <v>4</v>
      </c>
      <c r="B22" s="8">
        <v>21603.59</v>
      </c>
    </row>
    <row r="23" spans="1:2" ht="13.5">
      <c r="A23" s="6" t="s">
        <v>5</v>
      </c>
      <c r="B23" s="8">
        <v>29642.14</v>
      </c>
    </row>
    <row r="24" spans="1:2" ht="13.5">
      <c r="A24" s="6" t="s">
        <v>6</v>
      </c>
      <c r="B24" s="10">
        <v>816.14</v>
      </c>
    </row>
    <row r="25" spans="1:2" ht="13.5">
      <c r="A25" s="6" t="s">
        <v>7</v>
      </c>
      <c r="B25" s="8">
        <v>10323.99</v>
      </c>
    </row>
    <row r="26" spans="1:2" ht="20.25">
      <c r="A26" s="6" t="s">
        <v>8</v>
      </c>
      <c r="B26" s="8">
        <v>7219.46</v>
      </c>
    </row>
    <row r="27" spans="1:2" ht="13.5">
      <c r="A27" s="6" t="s">
        <v>9</v>
      </c>
      <c r="B27" s="8">
        <v>3386.27</v>
      </c>
    </row>
    <row r="28" spans="1:2" ht="20.25">
      <c r="A28" s="6" t="s">
        <v>10</v>
      </c>
      <c r="B28" s="8">
        <v>30659.27</v>
      </c>
    </row>
    <row r="29" spans="1:2" ht="13.5">
      <c r="A29" s="6" t="s">
        <v>11</v>
      </c>
      <c r="B29" s="8">
        <v>10690.59</v>
      </c>
    </row>
    <row r="30" spans="1:2" ht="13.5">
      <c r="A30" s="6" t="s">
        <v>12</v>
      </c>
      <c r="B30" s="8">
        <v>38145.48</v>
      </c>
    </row>
    <row r="31" spans="1:2" ht="13.5">
      <c r="A31" s="15" t="s">
        <v>17</v>
      </c>
      <c r="B31" s="11">
        <f>SUM(B32)</f>
        <v>37029.39</v>
      </c>
    </row>
    <row r="32" spans="1:2" ht="20.25">
      <c r="A32" s="6" t="s">
        <v>14</v>
      </c>
      <c r="B32" s="8">
        <v>37029.39</v>
      </c>
    </row>
    <row r="33" spans="1:2" ht="13.5">
      <c r="A33" s="16" t="s">
        <v>18</v>
      </c>
      <c r="B33" s="17">
        <f>B18/B2*100</f>
        <v>100.05834985953037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257656.84999999998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65990.32</v>
      </c>
    </row>
    <row r="39" spans="1:2" ht="13.5">
      <c r="A39" s="6" t="s">
        <v>21</v>
      </c>
      <c r="B39" s="20">
        <v>3099.62</v>
      </c>
    </row>
    <row r="40" spans="1:2" ht="13.5">
      <c r="A40" s="6" t="s">
        <v>4</v>
      </c>
      <c r="B40" s="20">
        <v>17885.53</v>
      </c>
    </row>
    <row r="41" spans="1:2" ht="13.5">
      <c r="A41" s="6" t="s">
        <v>5</v>
      </c>
      <c r="B41" s="20">
        <v>14486.47</v>
      </c>
    </row>
    <row r="42" spans="1:2" ht="13.5">
      <c r="A42" s="6" t="s">
        <v>6</v>
      </c>
      <c r="B42" s="20">
        <v>396.56</v>
      </c>
    </row>
    <row r="43" spans="1:2" ht="13.5">
      <c r="A43" s="6" t="s">
        <v>7</v>
      </c>
      <c r="B43" s="20">
        <v>10553.27</v>
      </c>
    </row>
    <row r="44" spans="1:2" ht="20.25">
      <c r="A44" s="6" t="s">
        <v>8</v>
      </c>
      <c r="B44" s="20">
        <v>8093</v>
      </c>
    </row>
    <row r="45" spans="1:2" ht="13.5">
      <c r="A45" s="6" t="s">
        <v>9</v>
      </c>
      <c r="B45" s="20">
        <v>1529.58</v>
      </c>
    </row>
    <row r="46" spans="1:2" ht="20.25">
      <c r="A46" s="6" t="s">
        <v>10</v>
      </c>
      <c r="B46" s="20">
        <v>31562.7</v>
      </c>
    </row>
    <row r="47" spans="1:2" ht="13.5">
      <c r="A47" s="6" t="s">
        <v>11</v>
      </c>
      <c r="B47" s="20">
        <v>11775.32</v>
      </c>
    </row>
    <row r="48" spans="1:2" ht="13.5">
      <c r="A48" s="6" t="s">
        <v>12</v>
      </c>
      <c r="B48" s="20">
        <v>39501.93</v>
      </c>
    </row>
    <row r="49" spans="1:2" ht="13.5">
      <c r="A49" s="16" t="s">
        <v>22</v>
      </c>
      <c r="B49" s="21">
        <f>SUM(B38:B48)</f>
        <v>204874.3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52782.55</v>
      </c>
    </row>
    <row r="52" spans="1:2" ht="13.5">
      <c r="A52" s="16" t="s">
        <v>23</v>
      </c>
      <c r="B52" s="23">
        <f>SUM(B51:B51)</f>
        <v>52782.55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-36882.17999999999</v>
      </c>
    </row>
    <row r="56" spans="1:2" ht="13.5">
      <c r="A56" s="13" t="s">
        <v>26</v>
      </c>
      <c r="B56" s="28">
        <f>B31-B52</f>
        <v>-15753.160000000003</v>
      </c>
    </row>
    <row r="57" spans="1:2" ht="33.75">
      <c r="A57" s="13" t="s">
        <v>27</v>
      </c>
      <c r="B57" s="27">
        <v>30830.48</v>
      </c>
    </row>
    <row r="58" spans="1:2" ht="33.75">
      <c r="A58" s="13" t="s">
        <v>28</v>
      </c>
      <c r="B58" s="27">
        <f>B2-(B18-B57)</f>
        <v>30710.920000000013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2">
      <selection activeCell="D57" sqref="D57"/>
    </sheetView>
  </sheetViews>
  <sheetFormatPr defaultColWidth="11.421875" defaultRowHeight="12.75"/>
  <cols>
    <col min="1" max="1" width="41.140625" style="0" customWidth="1"/>
    <col min="2" max="2" width="22.8515625" style="0" customWidth="1"/>
    <col min="3" max="16384" width="11.57421875" style="0" customWidth="1"/>
  </cols>
  <sheetData>
    <row r="1" spans="1:2" ht="66" customHeight="1">
      <c r="A1" s="1" t="s">
        <v>46</v>
      </c>
      <c r="B1" s="1"/>
    </row>
    <row r="2" spans="1:2" ht="13.5" customHeight="1">
      <c r="A2" s="2" t="s">
        <v>1</v>
      </c>
      <c r="B2" s="3">
        <f>B4+B15</f>
        <v>253498.15999999997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201539.66999999998</v>
      </c>
    </row>
    <row r="5" spans="1:2" ht="13.5">
      <c r="A5" s="6" t="s">
        <v>3</v>
      </c>
      <c r="B5" s="7">
        <v>24251.76</v>
      </c>
    </row>
    <row r="6" spans="1:2" ht="13.5">
      <c r="A6" s="6" t="s">
        <v>4</v>
      </c>
      <c r="B6" s="8">
        <v>23503.04</v>
      </c>
    </row>
    <row r="7" spans="1:2" ht="13.5">
      <c r="A7" s="6" t="s">
        <v>5</v>
      </c>
      <c r="B7" s="8">
        <v>25245.82</v>
      </c>
    </row>
    <row r="8" spans="1:2" ht="13.5">
      <c r="A8" s="6" t="s">
        <v>6</v>
      </c>
      <c r="B8" s="8">
        <v>1141.84</v>
      </c>
    </row>
    <row r="9" spans="1:2" ht="13.5">
      <c r="A9" s="6" t="s">
        <v>7</v>
      </c>
      <c r="B9" s="8">
        <v>11329.07</v>
      </c>
    </row>
    <row r="10" spans="1:2" ht="20.25">
      <c r="A10" s="6" t="s">
        <v>8</v>
      </c>
      <c r="B10" s="8">
        <v>10068.63</v>
      </c>
    </row>
    <row r="11" spans="1:2" ht="13.5">
      <c r="A11" s="6" t="s">
        <v>9</v>
      </c>
      <c r="B11" s="8">
        <v>4760.11</v>
      </c>
    </row>
    <row r="12" spans="1:2" ht="20.25">
      <c r="A12" s="6" t="s">
        <v>10</v>
      </c>
      <c r="B12" s="8">
        <v>42971.98</v>
      </c>
    </row>
    <row r="13" spans="1:2" ht="13.5">
      <c r="A13" s="6" t="s">
        <v>11</v>
      </c>
      <c r="B13" s="8">
        <v>12002.14</v>
      </c>
    </row>
    <row r="14" spans="1:2" ht="13.5">
      <c r="A14" s="6" t="s">
        <v>12</v>
      </c>
      <c r="B14" s="8">
        <v>46265.28</v>
      </c>
    </row>
    <row r="15" spans="1:2" ht="13.5">
      <c r="A15" s="4" t="s">
        <v>13</v>
      </c>
      <c r="B15" s="11">
        <f>SUM(B16)</f>
        <v>51958.49</v>
      </c>
    </row>
    <row r="16" spans="1:2" ht="20.25">
      <c r="A16" s="6" t="s">
        <v>14</v>
      </c>
      <c r="B16" s="8">
        <v>51958.49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188177.72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153978.03</v>
      </c>
    </row>
    <row r="21" spans="1:2" ht="13.5">
      <c r="A21" s="6" t="s">
        <v>3</v>
      </c>
      <c r="B21" s="7">
        <v>13714.55</v>
      </c>
    </row>
    <row r="22" spans="1:2" ht="13.5">
      <c r="A22" s="6" t="s">
        <v>4</v>
      </c>
      <c r="B22" s="8">
        <v>19873.6</v>
      </c>
    </row>
    <row r="23" spans="1:2" ht="13.5">
      <c r="A23" s="6" t="s">
        <v>5</v>
      </c>
      <c r="B23" s="8">
        <v>27307.14</v>
      </c>
    </row>
    <row r="24" spans="1:2" ht="13.5">
      <c r="A24" s="6" t="s">
        <v>6</v>
      </c>
      <c r="B24" s="10">
        <v>756.54</v>
      </c>
    </row>
    <row r="25" spans="1:2" ht="13.5">
      <c r="A25" s="6" t="s">
        <v>7</v>
      </c>
      <c r="B25" s="8">
        <v>9512.36</v>
      </c>
    </row>
    <row r="26" spans="1:2" ht="20.25">
      <c r="A26" s="6" t="s">
        <v>8</v>
      </c>
      <c r="B26" s="8">
        <v>6623.76</v>
      </c>
    </row>
    <row r="27" spans="1:2" ht="13.5">
      <c r="A27" s="6" t="s">
        <v>9</v>
      </c>
      <c r="B27" s="8">
        <v>3136.65</v>
      </c>
    </row>
    <row r="28" spans="1:2" ht="20.25">
      <c r="A28" s="6" t="s">
        <v>10</v>
      </c>
      <c r="B28" s="8">
        <v>28376.94</v>
      </c>
    </row>
    <row r="29" spans="1:2" ht="13.5">
      <c r="A29" s="6" t="s">
        <v>11</v>
      </c>
      <c r="B29" s="8">
        <v>9560.83</v>
      </c>
    </row>
    <row r="30" spans="1:2" ht="13.5">
      <c r="A30" s="6" t="s">
        <v>12</v>
      </c>
      <c r="B30" s="8">
        <v>35115.66</v>
      </c>
    </row>
    <row r="31" spans="1:2" ht="13.5">
      <c r="A31" s="15" t="s">
        <v>17</v>
      </c>
      <c r="B31" s="11">
        <f>SUM(B32)</f>
        <v>34199.69</v>
      </c>
    </row>
    <row r="32" spans="1:2" ht="20.25">
      <c r="A32" s="6" t="s">
        <v>14</v>
      </c>
      <c r="B32" s="8">
        <v>34199.69</v>
      </c>
    </row>
    <row r="33" spans="1:2" ht="13.5">
      <c r="A33" s="16" t="s">
        <v>18</v>
      </c>
      <c r="B33" s="17">
        <f>B18/B2*100</f>
        <v>74.2323810160989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254823.36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65264.62</v>
      </c>
    </row>
    <row r="39" spans="1:2" ht="13.5">
      <c r="A39" s="6" t="s">
        <v>21</v>
      </c>
      <c r="B39" s="20">
        <v>3065.53</v>
      </c>
    </row>
    <row r="40" spans="1:2" ht="13.5">
      <c r="A40" s="6" t="s">
        <v>4</v>
      </c>
      <c r="B40" s="20">
        <v>17688.84</v>
      </c>
    </row>
    <row r="41" spans="1:2" ht="13.5">
      <c r="A41" s="6" t="s">
        <v>5</v>
      </c>
      <c r="B41" s="20">
        <v>14327.16</v>
      </c>
    </row>
    <row r="42" spans="1:2" ht="13.5">
      <c r="A42" s="6" t="s">
        <v>6</v>
      </c>
      <c r="B42" s="20">
        <v>392.2</v>
      </c>
    </row>
    <row r="43" spans="1:2" ht="13.5">
      <c r="A43" s="6" t="s">
        <v>7</v>
      </c>
      <c r="B43" s="20">
        <v>10437.22</v>
      </c>
    </row>
    <row r="44" spans="1:2" ht="20.25">
      <c r="A44" s="6" t="s">
        <v>8</v>
      </c>
      <c r="B44" s="20">
        <v>8004</v>
      </c>
    </row>
    <row r="45" spans="1:2" ht="13.5">
      <c r="A45" s="6" t="s">
        <v>9</v>
      </c>
      <c r="B45" s="20">
        <v>1512.76</v>
      </c>
    </row>
    <row r="46" spans="1:2" ht="20.25">
      <c r="A46" s="6" t="s">
        <v>10</v>
      </c>
      <c r="B46" s="20">
        <v>31215.6</v>
      </c>
    </row>
    <row r="47" spans="1:2" ht="13.5">
      <c r="A47" s="6" t="s">
        <v>11</v>
      </c>
      <c r="B47" s="20">
        <v>11645.82</v>
      </c>
    </row>
    <row r="48" spans="1:2" ht="13.5">
      <c r="A48" s="6" t="s">
        <v>12</v>
      </c>
      <c r="B48" s="20">
        <v>39067.52</v>
      </c>
    </row>
    <row r="49" spans="1:2" ht="13.5">
      <c r="A49" s="16" t="s">
        <v>22</v>
      </c>
      <c r="B49" s="21">
        <f>SUM(B38:B48)</f>
        <v>202621.27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52202.09</v>
      </c>
    </row>
    <row r="52" spans="1:2" ht="13.5">
      <c r="A52" s="16" t="s">
        <v>23</v>
      </c>
      <c r="B52" s="23">
        <f>SUM(B51:B51)</f>
        <v>52202.09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-48643.23999999999</v>
      </c>
    </row>
    <row r="56" spans="1:2" ht="13.5">
      <c r="A56" s="13" t="s">
        <v>26</v>
      </c>
      <c r="B56" s="28">
        <f>B31-B52</f>
        <v>-18002.399999999994</v>
      </c>
    </row>
    <row r="57" spans="1:2" ht="33.75">
      <c r="A57" s="13" t="s">
        <v>27</v>
      </c>
      <c r="B57" s="27">
        <v>36226.27</v>
      </c>
    </row>
    <row r="58" spans="1:2" ht="33.75">
      <c r="A58" s="13" t="s">
        <v>28</v>
      </c>
      <c r="B58" s="27">
        <f>B2-(B18-B57)</f>
        <v>101546.70999999996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31">
      <selection activeCell="A55" sqref="A55"/>
    </sheetView>
  </sheetViews>
  <sheetFormatPr defaultColWidth="11.421875" defaultRowHeight="12.75"/>
  <cols>
    <col min="1" max="1" width="46.710937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29</v>
      </c>
      <c r="B1" s="1"/>
    </row>
    <row r="2" spans="1:2" ht="13.5" customHeight="1">
      <c r="A2" s="2" t="s">
        <v>1</v>
      </c>
      <c r="B2" s="3">
        <f>B4+B15</f>
        <v>205240.16000000003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165056.24000000002</v>
      </c>
    </row>
    <row r="5" spans="1:2" ht="13.5">
      <c r="A5" s="6" t="s">
        <v>3</v>
      </c>
      <c r="B5" s="7">
        <v>18912.48</v>
      </c>
    </row>
    <row r="6" spans="1:2" ht="13.5">
      <c r="A6" s="6" t="s">
        <v>4</v>
      </c>
      <c r="B6" s="8">
        <v>18226.48</v>
      </c>
    </row>
    <row r="7" spans="1:2" ht="13.5">
      <c r="A7" s="6" t="s">
        <v>5</v>
      </c>
      <c r="B7" s="8">
        <v>24984.83</v>
      </c>
    </row>
    <row r="8" spans="1:2" ht="13.5">
      <c r="A8" s="6" t="s">
        <v>6</v>
      </c>
      <c r="B8" s="10">
        <v>885.79</v>
      </c>
    </row>
    <row r="9" spans="1:2" ht="13.5">
      <c r="A9" s="6" t="s">
        <v>7</v>
      </c>
      <c r="B9" s="8">
        <v>8764.24</v>
      </c>
    </row>
    <row r="10" spans="1:2" ht="13.5">
      <c r="A10" s="6" t="s">
        <v>8</v>
      </c>
      <c r="B10" s="8">
        <v>7785.24</v>
      </c>
    </row>
    <row r="11" spans="1:2" ht="13.5">
      <c r="A11" s="6" t="s">
        <v>9</v>
      </c>
      <c r="B11" s="8">
        <v>3682.88</v>
      </c>
    </row>
    <row r="12" spans="1:2" ht="20.25">
      <c r="A12" s="6" t="s">
        <v>10</v>
      </c>
      <c r="B12" s="8">
        <v>33283.2</v>
      </c>
    </row>
    <row r="13" spans="1:2" ht="13.5">
      <c r="A13" s="6" t="s">
        <v>11</v>
      </c>
      <c r="B13" s="8">
        <v>12178.52</v>
      </c>
    </row>
    <row r="14" spans="1:2" ht="13.5">
      <c r="A14" s="6" t="s">
        <v>12</v>
      </c>
      <c r="B14" s="8">
        <v>36352.58</v>
      </c>
    </row>
    <row r="15" spans="1:2" ht="13.5">
      <c r="A15" s="4" t="s">
        <v>13</v>
      </c>
      <c r="B15" s="11">
        <f>SUM(B16)</f>
        <v>40183.92</v>
      </c>
    </row>
    <row r="16" spans="1:2" ht="20.25">
      <c r="A16" s="6" t="s">
        <v>14</v>
      </c>
      <c r="B16" s="8">
        <v>40183.92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B20+B31</f>
        <v>209460.67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173447.57</v>
      </c>
    </row>
    <row r="21" spans="1:2" ht="13.5">
      <c r="A21" s="6" t="s">
        <v>3</v>
      </c>
      <c r="B21" s="7">
        <v>14841.93</v>
      </c>
    </row>
    <row r="22" spans="1:2" ht="13.5">
      <c r="A22" s="6" t="s">
        <v>4</v>
      </c>
      <c r="B22" s="8">
        <v>20663.7</v>
      </c>
    </row>
    <row r="23" spans="1:2" ht="13.5">
      <c r="A23" s="6" t="s">
        <v>5</v>
      </c>
      <c r="B23" s="8">
        <v>28379.35</v>
      </c>
    </row>
    <row r="24" spans="1:2" ht="13.5">
      <c r="A24" s="6" t="s">
        <v>6</v>
      </c>
      <c r="B24" s="10">
        <v>827.79</v>
      </c>
    </row>
    <row r="25" spans="1:2" ht="13.5">
      <c r="A25" s="6" t="s">
        <v>7</v>
      </c>
      <c r="B25" s="8">
        <v>9900.03</v>
      </c>
    </row>
    <row r="26" spans="1:2" ht="13.5">
      <c r="A26" s="6" t="s">
        <v>8</v>
      </c>
      <c r="B26" s="8">
        <v>7262.09</v>
      </c>
    </row>
    <row r="27" spans="1:2" ht="13.5">
      <c r="A27" s="6" t="s">
        <v>9</v>
      </c>
      <c r="B27" s="8">
        <v>3433.8</v>
      </c>
    </row>
    <row r="28" spans="1:2" ht="20.25">
      <c r="A28" s="6" t="s">
        <v>10</v>
      </c>
      <c r="B28" s="8">
        <v>31060.8</v>
      </c>
    </row>
    <row r="29" spans="1:2" ht="13.5">
      <c r="A29" s="6" t="s">
        <v>11</v>
      </c>
      <c r="B29" s="8">
        <v>19714.48</v>
      </c>
    </row>
    <row r="30" spans="1:2" ht="13.5">
      <c r="A30" s="6" t="s">
        <v>12</v>
      </c>
      <c r="B30" s="8">
        <v>37363.6</v>
      </c>
    </row>
    <row r="31" spans="1:2" ht="13.5">
      <c r="A31" s="15" t="s">
        <v>17</v>
      </c>
      <c r="B31" s="11">
        <f>SUM(B32)</f>
        <v>36013.1</v>
      </c>
    </row>
    <row r="32" spans="1:2" ht="20.25">
      <c r="A32" s="6" t="s">
        <v>14</v>
      </c>
      <c r="B32" s="8">
        <v>36013.1</v>
      </c>
    </row>
    <row r="33" spans="1:2" ht="13.5">
      <c r="A33" s="16" t="s">
        <v>18</v>
      </c>
      <c r="B33" s="17">
        <f>B18/B2*100</f>
        <v>102.0563762959452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255682.93999999997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2">
        <v>65484.77</v>
      </c>
    </row>
    <row r="39" spans="1:2" ht="13.5">
      <c r="A39" s="6" t="s">
        <v>21</v>
      </c>
      <c r="B39" s="20">
        <v>3075.87</v>
      </c>
    </row>
    <row r="40" spans="1:2" ht="13.5">
      <c r="A40" s="6" t="s">
        <v>4</v>
      </c>
      <c r="B40" s="20">
        <v>17748.51</v>
      </c>
    </row>
    <row r="41" spans="1:2" ht="13.5">
      <c r="A41" s="6" t="s">
        <v>5</v>
      </c>
      <c r="B41" s="20">
        <v>14375.49</v>
      </c>
    </row>
    <row r="42" spans="1:2" ht="13.5">
      <c r="A42" s="6" t="s">
        <v>6</v>
      </c>
      <c r="B42" s="20">
        <v>393.52</v>
      </c>
    </row>
    <row r="43" spans="1:2" ht="13.5">
      <c r="A43" s="6" t="s">
        <v>7</v>
      </c>
      <c r="B43" s="20">
        <v>10472.42</v>
      </c>
    </row>
    <row r="44" spans="1:2" ht="13.5">
      <c r="A44" s="6" t="s">
        <v>8</v>
      </c>
      <c r="B44" s="20">
        <v>8031</v>
      </c>
    </row>
    <row r="45" spans="1:2" ht="13.5">
      <c r="A45" s="6" t="s">
        <v>9</v>
      </c>
      <c r="B45" s="20">
        <v>1517.86</v>
      </c>
    </row>
    <row r="46" spans="1:2" ht="20.25">
      <c r="A46" s="6" t="s">
        <v>10</v>
      </c>
      <c r="B46" s="20">
        <v>31320.9</v>
      </c>
    </row>
    <row r="47" spans="1:2" ht="13.5">
      <c r="A47" s="6" t="s">
        <v>11</v>
      </c>
      <c r="B47" s="20">
        <v>11685.11</v>
      </c>
    </row>
    <row r="48" spans="1:2" ht="13.5">
      <c r="A48" s="6" t="s">
        <v>12</v>
      </c>
      <c r="B48" s="20">
        <v>39199.31</v>
      </c>
    </row>
    <row r="49" spans="1:2" ht="13.5">
      <c r="A49" s="16" t="s">
        <v>22</v>
      </c>
      <c r="B49" s="21">
        <f>SUM(B38:B48)</f>
        <v>203304.75999999998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52378.18</v>
      </c>
    </row>
    <row r="52" spans="1:2" ht="13.5">
      <c r="A52" s="16" t="s">
        <v>23</v>
      </c>
      <c r="B52" s="23">
        <f>SUM(B51:B51)</f>
        <v>52378.18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-29857.189999999973</v>
      </c>
    </row>
    <row r="56" spans="1:2" ht="13.5">
      <c r="A56" s="13" t="s">
        <v>26</v>
      </c>
      <c r="B56" s="28">
        <f>B31-B52</f>
        <v>-16365.080000000002</v>
      </c>
    </row>
    <row r="57" spans="1:2" ht="23.25">
      <c r="A57" s="13" t="s">
        <v>27</v>
      </c>
      <c r="B57" s="27">
        <v>34717.71</v>
      </c>
    </row>
    <row r="58" spans="1:2" ht="23.25">
      <c r="A58" s="13" t="s">
        <v>28</v>
      </c>
      <c r="B58" s="27">
        <f>B2-(B18-B57)</f>
        <v>30497.20000000001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5">
      <selection activeCell="D58" sqref="D58"/>
    </sheetView>
  </sheetViews>
  <sheetFormatPr defaultColWidth="11.421875" defaultRowHeight="12.75"/>
  <cols>
    <col min="1" max="1" width="40.00390625" style="0" customWidth="1"/>
    <col min="2" max="2" width="22.7109375" style="0" customWidth="1"/>
    <col min="3" max="16384" width="11.57421875" style="0" customWidth="1"/>
  </cols>
  <sheetData>
    <row r="1" spans="1:2" ht="66" customHeight="1">
      <c r="A1" s="1" t="s">
        <v>47</v>
      </c>
      <c r="B1" s="1"/>
    </row>
    <row r="2" spans="1:2" ht="13.5" customHeight="1">
      <c r="A2" s="2" t="s">
        <v>1</v>
      </c>
      <c r="B2" s="3">
        <f>B4+B15</f>
        <v>263966.78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209867.69</v>
      </c>
    </row>
    <row r="5" spans="1:2" ht="13.5">
      <c r="A5" s="6" t="s">
        <v>3</v>
      </c>
      <c r="B5" s="7">
        <v>25059.02</v>
      </c>
    </row>
    <row r="6" spans="1:2" ht="13.5">
      <c r="A6" s="6" t="s">
        <v>4</v>
      </c>
      <c r="B6" s="8">
        <v>24477.51</v>
      </c>
    </row>
    <row r="7" spans="1:2" ht="13.5">
      <c r="A7" s="6" t="s">
        <v>5</v>
      </c>
      <c r="B7" s="8">
        <v>26427.6</v>
      </c>
    </row>
    <row r="8" spans="1:2" ht="12.75" customHeight="1">
      <c r="A8" s="6" t="s">
        <v>6</v>
      </c>
      <c r="B8" s="8">
        <v>1189.41</v>
      </c>
    </row>
    <row r="9" spans="1:2" ht="13.5">
      <c r="A9" s="6" t="s">
        <v>7</v>
      </c>
      <c r="B9" s="8">
        <v>11796.12</v>
      </c>
    </row>
    <row r="10" spans="1:2" ht="20.25">
      <c r="A10" s="6" t="s">
        <v>8</v>
      </c>
      <c r="B10" s="8">
        <v>10483.32</v>
      </c>
    </row>
    <row r="11" spans="1:2" ht="13.5">
      <c r="A11" s="6" t="s">
        <v>9</v>
      </c>
      <c r="B11" s="8">
        <v>4956.39</v>
      </c>
    </row>
    <row r="12" spans="1:2" ht="20.25">
      <c r="A12" s="6" t="s">
        <v>10</v>
      </c>
      <c r="B12" s="8">
        <v>44748.75</v>
      </c>
    </row>
    <row r="13" spans="1:2" ht="13.5">
      <c r="A13" s="6" t="s">
        <v>11</v>
      </c>
      <c r="B13" s="8">
        <v>12486.6</v>
      </c>
    </row>
    <row r="14" spans="1:2" ht="13.5">
      <c r="A14" s="6" t="s">
        <v>12</v>
      </c>
      <c r="B14" s="8">
        <v>48242.97</v>
      </c>
    </row>
    <row r="15" spans="1:2" ht="13.5">
      <c r="A15" s="4" t="s">
        <v>13</v>
      </c>
      <c r="B15" s="11">
        <f>SUM(B16)</f>
        <v>54099.09</v>
      </c>
    </row>
    <row r="16" spans="1:2" ht="20.25">
      <c r="A16" s="6" t="s">
        <v>14</v>
      </c>
      <c r="B16" s="8">
        <v>54099.09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209495.86000000002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171159.71000000002</v>
      </c>
    </row>
    <row r="21" spans="1:2" ht="13.5">
      <c r="A21" s="6" t="s">
        <v>3</v>
      </c>
      <c r="B21" s="7">
        <v>15056</v>
      </c>
    </row>
    <row r="22" spans="1:2" ht="13.5">
      <c r="A22" s="6" t="s">
        <v>4</v>
      </c>
      <c r="B22" s="8">
        <v>22007.27</v>
      </c>
    </row>
    <row r="23" spans="1:2" ht="13.5">
      <c r="A23" s="6" t="s">
        <v>5</v>
      </c>
      <c r="B23" s="8">
        <v>30240.55</v>
      </c>
    </row>
    <row r="24" spans="1:2" ht="13.5">
      <c r="A24" s="6" t="s">
        <v>6</v>
      </c>
      <c r="B24" s="10">
        <v>847.6</v>
      </c>
    </row>
    <row r="25" spans="1:2" ht="13.5">
      <c r="A25" s="6" t="s">
        <v>7</v>
      </c>
      <c r="B25" s="8">
        <v>10535.55</v>
      </c>
    </row>
    <row r="26" spans="1:2" ht="20.25">
      <c r="A26" s="6" t="s">
        <v>8</v>
      </c>
      <c r="B26" s="8">
        <v>7432.71</v>
      </c>
    </row>
    <row r="27" spans="1:2" ht="13.5">
      <c r="A27" s="6" t="s">
        <v>9</v>
      </c>
      <c r="B27" s="8">
        <v>3511.46</v>
      </c>
    </row>
    <row r="28" spans="1:2" ht="20.25">
      <c r="A28" s="6" t="s">
        <v>10</v>
      </c>
      <c r="B28" s="8">
        <v>31780.29</v>
      </c>
    </row>
    <row r="29" spans="1:2" ht="13.5">
      <c r="A29" s="6" t="s">
        <v>11</v>
      </c>
      <c r="B29" s="8">
        <v>10645.2</v>
      </c>
    </row>
    <row r="30" spans="1:2" ht="13.5">
      <c r="A30" s="6" t="s">
        <v>12</v>
      </c>
      <c r="B30" s="8">
        <v>39103.08</v>
      </c>
    </row>
    <row r="31" spans="1:2" ht="13.5">
      <c r="A31" s="15" t="s">
        <v>17</v>
      </c>
      <c r="B31" s="11">
        <f>SUM(B32)</f>
        <v>38336.15</v>
      </c>
    </row>
    <row r="32" spans="1:2" ht="20.25">
      <c r="A32" s="6" t="s">
        <v>14</v>
      </c>
      <c r="B32" s="8">
        <v>38336.15</v>
      </c>
    </row>
    <row r="33" spans="1:2" ht="13.5">
      <c r="A33" s="16" t="s">
        <v>18</v>
      </c>
      <c r="B33" s="17">
        <f>B18/B2*100</f>
        <v>79.3644791211985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258771.13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66275.71</v>
      </c>
    </row>
    <row r="39" spans="1:2" ht="13.5">
      <c r="A39" s="6" t="s">
        <v>21</v>
      </c>
      <c r="B39" s="20">
        <v>3113.02</v>
      </c>
    </row>
    <row r="40" spans="1:2" ht="13.5">
      <c r="A40" s="6" t="s">
        <v>4</v>
      </c>
      <c r="B40" s="20">
        <v>17962.88</v>
      </c>
    </row>
    <row r="41" spans="1:2" ht="13.5">
      <c r="A41" s="6" t="s">
        <v>5</v>
      </c>
      <c r="B41" s="20">
        <v>14549.12</v>
      </c>
    </row>
    <row r="42" spans="1:2" ht="13.5">
      <c r="A42" s="6" t="s">
        <v>6</v>
      </c>
      <c r="B42" s="20">
        <v>398.27</v>
      </c>
    </row>
    <row r="43" spans="1:2" ht="13.5">
      <c r="A43" s="6" t="s">
        <v>7</v>
      </c>
      <c r="B43" s="20">
        <v>10598.91</v>
      </c>
    </row>
    <row r="44" spans="1:2" ht="20.25">
      <c r="A44" s="6" t="s">
        <v>8</v>
      </c>
      <c r="B44" s="20">
        <v>8128</v>
      </c>
    </row>
    <row r="45" spans="1:2" ht="13.5">
      <c r="A45" s="6" t="s">
        <v>9</v>
      </c>
      <c r="B45" s="20">
        <v>1536.19</v>
      </c>
    </row>
    <row r="46" spans="1:2" ht="20.25">
      <c r="A46" s="6" t="s">
        <v>10</v>
      </c>
      <c r="B46" s="20">
        <v>31699.2</v>
      </c>
    </row>
    <row r="47" spans="1:2" ht="13.5">
      <c r="A47" s="6" t="s">
        <v>11</v>
      </c>
      <c r="B47" s="20">
        <v>11826.24</v>
      </c>
    </row>
    <row r="48" spans="1:2" ht="13.5">
      <c r="A48" s="6" t="s">
        <v>12</v>
      </c>
      <c r="B48" s="20">
        <v>39672.77</v>
      </c>
    </row>
    <row r="49" spans="1:2" ht="13.5">
      <c r="A49" s="16" t="s">
        <v>22</v>
      </c>
      <c r="B49" s="21">
        <f>SUM(B38:B48)</f>
        <v>205760.31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53010.82</v>
      </c>
    </row>
    <row r="52" spans="1:2" ht="13.5">
      <c r="A52" s="16" t="s">
        <v>23</v>
      </c>
      <c r="B52" s="23">
        <f>SUM(B51:B51)</f>
        <v>53010.82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-34600.59999999998</v>
      </c>
    </row>
    <row r="56" spans="1:2" ht="13.5">
      <c r="A56" s="13" t="s">
        <v>26</v>
      </c>
      <c r="B56" s="28">
        <f>B31-B52</f>
        <v>-14674.669999999998</v>
      </c>
    </row>
    <row r="57" spans="1:2" ht="33.75">
      <c r="A57" s="13" t="s">
        <v>27</v>
      </c>
      <c r="B57" s="27">
        <v>39328.68</v>
      </c>
    </row>
    <row r="58" spans="1:2" ht="33.75">
      <c r="A58" s="13" t="s">
        <v>28</v>
      </c>
      <c r="B58" s="27">
        <f>B2-(B18-B57)</f>
        <v>93799.6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B59" sqref="B59"/>
    </sheetView>
  </sheetViews>
  <sheetFormatPr defaultColWidth="11.421875" defaultRowHeight="12.75"/>
  <cols>
    <col min="1" max="1" width="40.140625" style="0" customWidth="1"/>
    <col min="2" max="2" width="22.8515625" style="0" customWidth="1"/>
    <col min="3" max="16384" width="11.57421875" style="0" customWidth="1"/>
  </cols>
  <sheetData>
    <row r="1" spans="1:2" ht="66" customHeight="1">
      <c r="A1" s="1" t="s">
        <v>48</v>
      </c>
      <c r="B1" s="1"/>
    </row>
    <row r="2" spans="1:2" ht="13.5" customHeight="1">
      <c r="A2" s="2" t="s">
        <v>1</v>
      </c>
      <c r="B2" s="3">
        <f>B4+B15</f>
        <v>111550.62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89703.36</v>
      </c>
    </row>
    <row r="5" spans="1:2" ht="13.5">
      <c r="A5" s="6" t="s">
        <v>3</v>
      </c>
      <c r="B5" s="7">
        <v>10247.7</v>
      </c>
    </row>
    <row r="6" spans="1:2" ht="13.5">
      <c r="A6" s="6" t="s">
        <v>4</v>
      </c>
      <c r="B6" s="8">
        <v>9909.72</v>
      </c>
    </row>
    <row r="7" spans="1:2" ht="13.5">
      <c r="A7" s="6" t="s">
        <v>5</v>
      </c>
      <c r="B7" s="8">
        <v>13584.78</v>
      </c>
    </row>
    <row r="8" spans="1:2" ht="13.5">
      <c r="A8" s="6" t="s">
        <v>6</v>
      </c>
      <c r="B8" s="10">
        <v>481.5</v>
      </c>
    </row>
    <row r="9" spans="1:2" ht="13.5">
      <c r="A9" s="6" t="s">
        <v>7</v>
      </c>
      <c r="B9" s="8">
        <v>4764.9</v>
      </c>
    </row>
    <row r="10" spans="1:2" ht="20.25">
      <c r="A10" s="6" t="s">
        <v>8</v>
      </c>
      <c r="B10" s="8">
        <v>4232.58</v>
      </c>
    </row>
    <row r="11" spans="1:2" ht="13.5">
      <c r="A11" s="6" t="s">
        <v>9</v>
      </c>
      <c r="B11" s="8">
        <v>2002.32</v>
      </c>
    </row>
    <row r="12" spans="1:2" ht="20.25">
      <c r="A12" s="6" t="s">
        <v>10</v>
      </c>
      <c r="B12" s="8">
        <v>18096</v>
      </c>
    </row>
    <row r="13" spans="1:2" ht="13.5">
      <c r="A13" s="6" t="s">
        <v>11</v>
      </c>
      <c r="B13" s="8">
        <v>6614.94</v>
      </c>
    </row>
    <row r="14" spans="1:2" ht="13.5">
      <c r="A14" s="6" t="s">
        <v>12</v>
      </c>
      <c r="B14" s="8">
        <v>19768.92</v>
      </c>
    </row>
    <row r="15" spans="1:2" ht="13.5">
      <c r="A15" s="4" t="s">
        <v>13</v>
      </c>
      <c r="B15" s="11">
        <f>SUM(B16)</f>
        <v>21847.26</v>
      </c>
    </row>
    <row r="16" spans="1:2" ht="20.25">
      <c r="A16" s="6" t="s">
        <v>14</v>
      </c>
      <c r="B16" s="8">
        <v>21847.26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119610.51000000001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97825.02</v>
      </c>
    </row>
    <row r="21" spans="1:2" ht="13.5">
      <c r="A21" s="6" t="s">
        <v>3</v>
      </c>
      <c r="B21" s="7">
        <v>8588.31</v>
      </c>
    </row>
    <row r="22" spans="1:2" ht="13.5">
      <c r="A22" s="6" t="s">
        <v>4</v>
      </c>
      <c r="B22" s="8">
        <v>12617.03</v>
      </c>
    </row>
    <row r="23" spans="1:2" ht="13.5">
      <c r="A23" s="6" t="s">
        <v>5</v>
      </c>
      <c r="B23" s="8">
        <v>17261.99</v>
      </c>
    </row>
    <row r="24" spans="1:2" ht="13.5">
      <c r="A24" s="6" t="s">
        <v>6</v>
      </c>
      <c r="B24" s="10">
        <v>482.26</v>
      </c>
    </row>
    <row r="25" spans="1:2" ht="13.5">
      <c r="A25" s="6" t="s">
        <v>7</v>
      </c>
      <c r="B25" s="8">
        <v>6030.25</v>
      </c>
    </row>
    <row r="26" spans="1:2" ht="20.25">
      <c r="A26" s="6" t="s">
        <v>8</v>
      </c>
      <c r="B26" s="8">
        <v>4232.37</v>
      </c>
    </row>
    <row r="27" spans="1:2" ht="13.5">
      <c r="A27" s="6" t="s">
        <v>9</v>
      </c>
      <c r="B27" s="8">
        <v>1995</v>
      </c>
    </row>
    <row r="28" spans="1:2" ht="20.25">
      <c r="A28" s="6" t="s">
        <v>10</v>
      </c>
      <c r="B28" s="8">
        <v>18019.26</v>
      </c>
    </row>
    <row r="29" spans="1:2" ht="13.5">
      <c r="A29" s="6" t="s">
        <v>11</v>
      </c>
      <c r="B29" s="8">
        <v>6319.67</v>
      </c>
    </row>
    <row r="30" spans="1:2" ht="13.5">
      <c r="A30" s="6" t="s">
        <v>12</v>
      </c>
      <c r="B30" s="8">
        <v>22278.88</v>
      </c>
    </row>
    <row r="31" spans="1:2" ht="13.5">
      <c r="A31" s="15" t="s">
        <v>17</v>
      </c>
      <c r="B31" s="11">
        <f>SUM(B32)</f>
        <v>21785.49</v>
      </c>
    </row>
    <row r="32" spans="1:2" ht="20.25">
      <c r="A32" s="6" t="s">
        <v>14</v>
      </c>
      <c r="B32" s="8">
        <v>21785.49</v>
      </c>
    </row>
    <row r="33" spans="1:2" ht="13.5">
      <c r="A33" s="16" t="s">
        <v>18</v>
      </c>
      <c r="B33" s="17">
        <f>B18/B2*100</f>
        <v>107.22532066607968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136198.68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34882.81</v>
      </c>
    </row>
    <row r="39" spans="1:2" ht="13.5">
      <c r="A39" s="6" t="s">
        <v>21</v>
      </c>
      <c r="B39" s="20">
        <v>1638.47</v>
      </c>
    </row>
    <row r="40" spans="1:2" ht="13.5">
      <c r="A40" s="6" t="s">
        <v>4</v>
      </c>
      <c r="B40" s="20">
        <v>9454.38</v>
      </c>
    </row>
    <row r="41" spans="1:2" ht="13.5">
      <c r="A41" s="6" t="s">
        <v>5</v>
      </c>
      <c r="B41" s="20">
        <v>7657.62</v>
      </c>
    </row>
    <row r="42" spans="1:2" ht="13.5">
      <c r="A42" s="6" t="s">
        <v>6</v>
      </c>
      <c r="B42" s="20">
        <v>209.62</v>
      </c>
    </row>
    <row r="43" spans="1:2" ht="13.5">
      <c r="A43" s="6" t="s">
        <v>7</v>
      </c>
      <c r="B43" s="20">
        <v>5578.51</v>
      </c>
    </row>
    <row r="44" spans="1:2" ht="20.25">
      <c r="A44" s="6" t="s">
        <v>8</v>
      </c>
      <c r="B44" s="20">
        <v>4278</v>
      </c>
    </row>
    <row r="45" spans="1:2" ht="13.5">
      <c r="A45" s="6" t="s">
        <v>9</v>
      </c>
      <c r="B45" s="20">
        <v>808.54</v>
      </c>
    </row>
    <row r="46" spans="1:2" ht="20.25">
      <c r="A46" s="6" t="s">
        <v>10</v>
      </c>
      <c r="B46" s="20">
        <v>16684.2</v>
      </c>
    </row>
    <row r="47" spans="1:2" ht="13.5">
      <c r="A47" s="6" t="s">
        <v>11</v>
      </c>
      <c r="B47" s="20">
        <v>6224.49</v>
      </c>
    </row>
    <row r="48" spans="1:2" ht="13.5">
      <c r="A48" s="6" t="s">
        <v>12</v>
      </c>
      <c r="B48" s="20">
        <v>20880.92</v>
      </c>
    </row>
    <row r="49" spans="1:2" ht="13.5">
      <c r="A49" s="16" t="s">
        <v>22</v>
      </c>
      <c r="B49" s="21">
        <f>SUM(B38:B48)</f>
        <v>108297.56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27901.12</v>
      </c>
    </row>
    <row r="52" spans="1:2" ht="13.5">
      <c r="A52" s="16" t="s">
        <v>23</v>
      </c>
      <c r="B52" s="23">
        <f>SUM(B51:B51)</f>
        <v>27901.12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-10472.539999999994</v>
      </c>
    </row>
    <row r="56" spans="1:2" ht="13.5">
      <c r="A56" s="13" t="s">
        <v>26</v>
      </c>
      <c r="B56" s="28">
        <f>B31-B52</f>
        <v>-6115.629999999997</v>
      </c>
    </row>
    <row r="57" spans="1:2" ht="33.75">
      <c r="A57" s="13" t="s">
        <v>27</v>
      </c>
      <c r="B57" s="27">
        <v>24293.07</v>
      </c>
    </row>
    <row r="58" spans="1:2" ht="33.75">
      <c r="A58" s="13" t="s">
        <v>28</v>
      </c>
      <c r="B58" s="27">
        <f>B2-(B18-B57)</f>
        <v>16233.179999999993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A61" sqref="A61"/>
    </sheetView>
  </sheetViews>
  <sheetFormatPr defaultColWidth="11.421875" defaultRowHeight="12.75"/>
  <cols>
    <col min="1" max="1" width="45.2812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30</v>
      </c>
      <c r="B1" s="1"/>
    </row>
    <row r="2" spans="1:2" ht="13.5" customHeight="1">
      <c r="A2" s="2" t="s">
        <v>1</v>
      </c>
      <c r="B2" s="3">
        <f>B4+B15</f>
        <v>255482.87999999998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202573.31999999998</v>
      </c>
    </row>
    <row r="5" spans="1:2" ht="13.5">
      <c r="A5" s="6" t="s">
        <v>3</v>
      </c>
      <c r="B5" s="7">
        <v>10147.02</v>
      </c>
    </row>
    <row r="6" spans="1:2" ht="13.5">
      <c r="A6" s="6" t="s">
        <v>4</v>
      </c>
      <c r="B6" s="8">
        <v>23999.58</v>
      </c>
    </row>
    <row r="7" spans="1:2" ht="13.5">
      <c r="A7" s="6" t="s">
        <v>5</v>
      </c>
      <c r="B7" s="8">
        <v>32899.68</v>
      </c>
    </row>
    <row r="8" spans="1:2" ht="13.5">
      <c r="A8" s="6" t="s">
        <v>6</v>
      </c>
      <c r="B8" s="10">
        <v>1166.22</v>
      </c>
    </row>
    <row r="9" spans="1:2" ht="13.5">
      <c r="A9" s="6" t="s">
        <v>7</v>
      </c>
      <c r="B9" s="8">
        <v>11539.44</v>
      </c>
    </row>
    <row r="10" spans="1:2" ht="13.5">
      <c r="A10" s="6" t="s">
        <v>8</v>
      </c>
      <c r="B10" s="8">
        <v>10250.46</v>
      </c>
    </row>
    <row r="11" spans="1:2" ht="13.5">
      <c r="A11" s="6" t="s">
        <v>9</v>
      </c>
      <c r="B11" s="8">
        <v>4849.02</v>
      </c>
    </row>
    <row r="12" spans="1:2" ht="20.25">
      <c r="A12" s="6" t="s">
        <v>10</v>
      </c>
      <c r="B12" s="8">
        <v>43825.32</v>
      </c>
    </row>
    <row r="13" spans="1:2" ht="13.5">
      <c r="A13" s="6" t="s">
        <v>11</v>
      </c>
      <c r="B13" s="8">
        <v>16020.18</v>
      </c>
    </row>
    <row r="14" spans="1:2" ht="13.5">
      <c r="A14" s="6" t="s">
        <v>12</v>
      </c>
      <c r="B14" s="8">
        <v>47876.4</v>
      </c>
    </row>
    <row r="15" spans="1:2" ht="13.5">
      <c r="A15" s="4" t="s">
        <v>13</v>
      </c>
      <c r="B15" s="11">
        <f>SUM(B16)</f>
        <v>52909.56</v>
      </c>
    </row>
    <row r="16" spans="1:2" ht="20.25">
      <c r="A16" s="6" t="s">
        <v>14</v>
      </c>
      <c r="B16" s="8">
        <v>52909.56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23764.530000000002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19189.05</v>
      </c>
    </row>
    <row r="21" spans="1:2" ht="13.5">
      <c r="A21" s="6" t="s">
        <v>3</v>
      </c>
      <c r="B21" s="7">
        <v>2541.89</v>
      </c>
    </row>
    <row r="22" spans="1:2" ht="13.5">
      <c r="A22" s="6" t="s">
        <v>4</v>
      </c>
      <c r="B22" s="8">
        <v>2053.44</v>
      </c>
    </row>
    <row r="23" spans="1:2" ht="13.5">
      <c r="A23" s="6" t="s">
        <v>5</v>
      </c>
      <c r="B23" s="8">
        <v>2801.11</v>
      </c>
    </row>
    <row r="24" spans="1:2" ht="13.5">
      <c r="A24" s="6" t="s">
        <v>6</v>
      </c>
      <c r="B24" s="10">
        <v>99.7</v>
      </c>
    </row>
    <row r="25" spans="1:2" ht="13.5">
      <c r="A25" s="6" t="s">
        <v>7</v>
      </c>
      <c r="B25" s="10">
        <v>996.83</v>
      </c>
    </row>
    <row r="26" spans="1:2" ht="13.5">
      <c r="A26" s="6" t="s">
        <v>8</v>
      </c>
      <c r="B26" s="10">
        <v>887.24</v>
      </c>
    </row>
    <row r="27" spans="1:2" ht="13.5">
      <c r="A27" s="6" t="s">
        <v>9</v>
      </c>
      <c r="B27" s="10">
        <v>418.68</v>
      </c>
    </row>
    <row r="28" spans="1:2" ht="20.25">
      <c r="A28" s="6" t="s">
        <v>10</v>
      </c>
      <c r="B28" s="8">
        <v>3768.01</v>
      </c>
    </row>
    <row r="29" spans="1:2" ht="13.5">
      <c r="A29" s="6" t="s">
        <v>11</v>
      </c>
      <c r="B29" s="8">
        <v>1734.51</v>
      </c>
    </row>
    <row r="30" spans="1:2" ht="13.5">
      <c r="A30" s="6" t="s">
        <v>12</v>
      </c>
      <c r="B30" s="8">
        <v>3887.64</v>
      </c>
    </row>
    <row r="31" spans="1:2" ht="13.5">
      <c r="A31" s="15" t="s">
        <v>17</v>
      </c>
      <c r="B31" s="11">
        <f>SUM(B32)</f>
        <v>4575.48</v>
      </c>
    </row>
    <row r="32" spans="1:2" ht="20.25">
      <c r="A32" s="6" t="s">
        <v>14</v>
      </c>
      <c r="B32" s="8">
        <v>4575.48</v>
      </c>
    </row>
    <row r="33" spans="1:2" ht="13.5">
      <c r="A33" s="16" t="s">
        <v>18</v>
      </c>
      <c r="B33" s="17">
        <f>B18/B2*100</f>
        <v>9.301809185805329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325692.51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83415.42</v>
      </c>
    </row>
    <row r="39" spans="1:2" ht="13.5">
      <c r="A39" s="6" t="s">
        <v>21</v>
      </c>
      <c r="B39" s="20">
        <v>3918.09</v>
      </c>
    </row>
    <row r="40" spans="1:2" ht="13.5">
      <c r="A40" s="6" t="s">
        <v>4</v>
      </c>
      <c r="B40" s="20">
        <v>22608.3</v>
      </c>
    </row>
    <row r="41" spans="1:2" ht="13.5">
      <c r="A41" s="6" t="s">
        <v>5</v>
      </c>
      <c r="B41" s="20">
        <v>18311.7</v>
      </c>
    </row>
    <row r="42" spans="1:2" ht="13.5">
      <c r="A42" s="6" t="s">
        <v>6</v>
      </c>
      <c r="B42" s="20">
        <v>501.27</v>
      </c>
    </row>
    <row r="43" spans="1:2" ht="13.5">
      <c r="A43" s="6" t="s">
        <v>7</v>
      </c>
      <c r="B43" s="20">
        <v>13339.92</v>
      </c>
    </row>
    <row r="44" spans="1:2" ht="13.5">
      <c r="A44" s="6" t="s">
        <v>8</v>
      </c>
      <c r="B44" s="20">
        <v>10230</v>
      </c>
    </row>
    <row r="45" spans="1:2" ht="13.5">
      <c r="A45" s="6" t="s">
        <v>9</v>
      </c>
      <c r="B45" s="20">
        <v>1933.47</v>
      </c>
    </row>
    <row r="46" spans="1:2" ht="20.25">
      <c r="A46" s="6" t="s">
        <v>10</v>
      </c>
      <c r="B46" s="20">
        <v>39897</v>
      </c>
    </row>
    <row r="47" spans="1:2" ht="13.5">
      <c r="A47" s="6" t="s">
        <v>11</v>
      </c>
      <c r="B47" s="20">
        <v>14884.65</v>
      </c>
    </row>
    <row r="48" spans="1:2" ht="13.5">
      <c r="A48" s="6" t="s">
        <v>12</v>
      </c>
      <c r="B48" s="20">
        <v>49932.63</v>
      </c>
    </row>
    <row r="49" spans="1:2" ht="13.5">
      <c r="A49" s="16" t="s">
        <v>22</v>
      </c>
      <c r="B49" s="21">
        <f>SUM(B38:B48)</f>
        <v>258972.45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66720.06</v>
      </c>
    </row>
    <row r="52" spans="1:2" ht="13.5">
      <c r="A52" s="16" t="s">
        <v>23</v>
      </c>
      <c r="B52" s="23">
        <f>SUM(B51:B51)</f>
        <v>66720.06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-239783.40000000002</v>
      </c>
    </row>
    <row r="56" spans="1:2" ht="13.5">
      <c r="A56" s="13" t="s">
        <v>26</v>
      </c>
      <c r="B56" s="28">
        <f>B31-B52</f>
        <v>-62144.58</v>
      </c>
    </row>
    <row r="57" spans="1:2" ht="23.25">
      <c r="A57" s="13" t="s">
        <v>27</v>
      </c>
      <c r="B57" s="27"/>
    </row>
    <row r="58" spans="1:2" ht="23.25">
      <c r="A58" s="13" t="s">
        <v>28</v>
      </c>
      <c r="B58" s="27">
        <f>B2-(B18-B57)</f>
        <v>231718.34999999998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2">
      <selection activeCell="C52" sqref="C52"/>
    </sheetView>
  </sheetViews>
  <sheetFormatPr defaultColWidth="11.421875" defaultRowHeight="12.75"/>
  <cols>
    <col min="1" max="1" width="39.421875" style="0" customWidth="1"/>
    <col min="2" max="2" width="22.7109375" style="0" customWidth="1"/>
    <col min="3" max="16384" width="11.57421875" style="0" customWidth="1"/>
  </cols>
  <sheetData>
    <row r="1" spans="1:2" ht="66" customHeight="1">
      <c r="A1" s="1" t="s">
        <v>31</v>
      </c>
      <c r="B1" s="1"/>
    </row>
    <row r="2" spans="1:2" ht="13.5" customHeight="1">
      <c r="A2" s="2" t="s">
        <v>1</v>
      </c>
      <c r="B2" s="3">
        <f>B4+B15</f>
        <v>205152.22000000003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164996.36000000002</v>
      </c>
    </row>
    <row r="5" spans="1:2" ht="13.5">
      <c r="A5" s="6" t="s">
        <v>3</v>
      </c>
      <c r="B5" s="7">
        <v>18954.52</v>
      </c>
    </row>
    <row r="6" spans="1:2" ht="13.5">
      <c r="A6" s="6" t="s">
        <v>4</v>
      </c>
      <c r="B6" s="8">
        <v>18213.11</v>
      </c>
    </row>
    <row r="7" spans="1:2" ht="13.5">
      <c r="A7" s="6" t="s">
        <v>5</v>
      </c>
      <c r="B7" s="8">
        <v>24966.16</v>
      </c>
    </row>
    <row r="8" spans="1:2" ht="13.5">
      <c r="A8" s="6" t="s">
        <v>6</v>
      </c>
      <c r="B8" s="10">
        <v>885.14</v>
      </c>
    </row>
    <row r="9" spans="1:2" ht="13.5">
      <c r="A9" s="6" t="s">
        <v>7</v>
      </c>
      <c r="B9" s="8">
        <v>8758.12</v>
      </c>
    </row>
    <row r="10" spans="1:2" ht="20.25">
      <c r="A10" s="6" t="s">
        <v>8</v>
      </c>
      <c r="B10" s="8">
        <v>7779.81</v>
      </c>
    </row>
    <row r="11" spans="1:2" ht="13.5">
      <c r="A11" s="6" t="s">
        <v>9</v>
      </c>
      <c r="B11" s="8">
        <v>3680.24</v>
      </c>
    </row>
    <row r="12" spans="1:2" ht="20.25">
      <c r="A12" s="6" t="s">
        <v>10</v>
      </c>
      <c r="B12" s="8">
        <v>33259.27</v>
      </c>
    </row>
    <row r="13" spans="1:2" ht="13.5">
      <c r="A13" s="6" t="s">
        <v>11</v>
      </c>
      <c r="B13" s="8">
        <v>12180.32</v>
      </c>
    </row>
    <row r="14" spans="1:2" ht="13.5">
      <c r="A14" s="6" t="s">
        <v>12</v>
      </c>
      <c r="B14" s="8">
        <v>36319.67</v>
      </c>
    </row>
    <row r="15" spans="1:2" ht="13.5">
      <c r="A15" s="4" t="s">
        <v>13</v>
      </c>
      <c r="B15" s="11">
        <f>SUM(B16)</f>
        <v>40155.86</v>
      </c>
    </row>
    <row r="16" spans="1:2" ht="20.25">
      <c r="A16" s="6" t="s">
        <v>14</v>
      </c>
      <c r="B16" s="8">
        <v>40155.86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210556.03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172223.31</v>
      </c>
    </row>
    <row r="21" spans="1:2" ht="13.5">
      <c r="A21" s="6" t="s">
        <v>3</v>
      </c>
      <c r="B21" s="7">
        <v>14146.6</v>
      </c>
    </row>
    <row r="22" spans="1:2" ht="13.5">
      <c r="A22" s="6" t="s">
        <v>4</v>
      </c>
      <c r="B22" s="8">
        <v>22656.64</v>
      </c>
    </row>
    <row r="23" spans="1:2" ht="13.5">
      <c r="A23" s="6" t="s">
        <v>5</v>
      </c>
      <c r="B23" s="8">
        <v>31131.81</v>
      </c>
    </row>
    <row r="24" spans="1:2" ht="13.5">
      <c r="A24" s="6" t="s">
        <v>6</v>
      </c>
      <c r="B24" s="10">
        <v>839.23</v>
      </c>
    </row>
    <row r="25" spans="1:2" ht="13.5">
      <c r="A25" s="6" t="s">
        <v>7</v>
      </c>
      <c r="B25" s="8">
        <v>10844.01</v>
      </c>
    </row>
    <row r="26" spans="1:2" ht="20.25">
      <c r="A26" s="6" t="s">
        <v>8</v>
      </c>
      <c r="B26" s="8">
        <v>7349.53</v>
      </c>
    </row>
    <row r="27" spans="1:2" ht="13.5">
      <c r="A27" s="6" t="s">
        <v>9</v>
      </c>
      <c r="B27" s="8">
        <v>3479.22</v>
      </c>
    </row>
    <row r="28" spans="1:2" ht="20.25">
      <c r="A28" s="6" t="s">
        <v>10</v>
      </c>
      <c r="B28" s="8">
        <v>31480.47</v>
      </c>
    </row>
    <row r="29" spans="1:2" ht="13.5">
      <c r="A29" s="6" t="s">
        <v>11</v>
      </c>
      <c r="B29" s="8">
        <v>10664.03</v>
      </c>
    </row>
    <row r="30" spans="1:2" ht="13.5">
      <c r="A30" s="6" t="s">
        <v>12</v>
      </c>
      <c r="B30" s="8">
        <v>39631.77</v>
      </c>
    </row>
    <row r="31" spans="1:2" ht="13.5">
      <c r="A31" s="15" t="s">
        <v>17</v>
      </c>
      <c r="B31" s="11">
        <f>SUM(B32)</f>
        <v>38332.72</v>
      </c>
    </row>
    <row r="32" spans="1:2" ht="20.25">
      <c r="A32" s="6" t="s">
        <v>14</v>
      </c>
      <c r="B32" s="8">
        <v>38332.72</v>
      </c>
    </row>
    <row r="33" spans="1:2" ht="13.5">
      <c r="A33" s="16" t="s">
        <v>18</v>
      </c>
      <c r="B33" s="17">
        <f>B18/B2*100</f>
        <v>102.6340490002984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262209.61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67156.34</v>
      </c>
    </row>
    <row r="39" spans="1:2" ht="13.5">
      <c r="A39" s="6" t="s">
        <v>21</v>
      </c>
      <c r="B39" s="20">
        <v>3154.39</v>
      </c>
    </row>
    <row r="40" spans="1:2" ht="13.5">
      <c r="A40" s="6" t="s">
        <v>4</v>
      </c>
      <c r="B40" s="20">
        <v>18201.65</v>
      </c>
    </row>
    <row r="41" spans="1:2" ht="13.5">
      <c r="A41" s="6" t="s">
        <v>5</v>
      </c>
      <c r="B41" s="20">
        <v>14742.44</v>
      </c>
    </row>
    <row r="42" spans="1:2" ht="13.5">
      <c r="A42" s="6" t="s">
        <v>6</v>
      </c>
      <c r="B42" s="20">
        <v>403.56</v>
      </c>
    </row>
    <row r="43" spans="1:2" ht="13.5">
      <c r="A43" s="6" t="s">
        <v>7</v>
      </c>
      <c r="B43" s="20">
        <v>10739.74</v>
      </c>
    </row>
    <row r="44" spans="1:2" ht="20.25">
      <c r="A44" s="6" t="s">
        <v>8</v>
      </c>
      <c r="B44" s="20">
        <v>8236</v>
      </c>
    </row>
    <row r="45" spans="1:2" ht="13.5">
      <c r="A45" s="6" t="s">
        <v>9</v>
      </c>
      <c r="B45" s="20">
        <v>1556.6</v>
      </c>
    </row>
    <row r="46" spans="1:2" ht="20.25">
      <c r="A46" s="6" t="s">
        <v>10</v>
      </c>
      <c r="B46" s="20">
        <v>32120.4</v>
      </c>
    </row>
    <row r="47" spans="1:2" ht="13.5">
      <c r="A47" s="6" t="s">
        <v>11</v>
      </c>
      <c r="B47" s="20">
        <v>11983.38</v>
      </c>
    </row>
    <row r="48" spans="1:2" ht="13.5">
      <c r="A48" s="6" t="s">
        <v>12</v>
      </c>
      <c r="B48" s="20">
        <v>40199.92</v>
      </c>
    </row>
    <row r="49" spans="1:2" ht="13.5">
      <c r="A49" s="16" t="s">
        <v>22</v>
      </c>
      <c r="B49" s="21">
        <f>SUM(B38:B48)</f>
        <v>208494.42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53715.19</v>
      </c>
    </row>
    <row r="52" spans="1:2" ht="13.5">
      <c r="A52" s="16" t="s">
        <v>23</v>
      </c>
      <c r="B52" s="23">
        <f>SUM(B51:B51)</f>
        <v>53715.19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-36271.110000000015</v>
      </c>
    </row>
    <row r="56" spans="1:2" ht="13.5">
      <c r="A56" s="13" t="s">
        <v>26</v>
      </c>
      <c r="B56" s="28">
        <f>B31-B52</f>
        <v>-15382.470000000001</v>
      </c>
    </row>
    <row r="57" spans="1:2" ht="33.75">
      <c r="A57" s="13" t="s">
        <v>27</v>
      </c>
      <c r="B57" s="27">
        <v>44948.17</v>
      </c>
    </row>
    <row r="58" spans="1:2" ht="33.75">
      <c r="A58" s="13" t="s">
        <v>28</v>
      </c>
      <c r="B58" s="27">
        <f>B2-(B18-B57)</f>
        <v>39544.360000000044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5">
      <selection activeCell="F12" sqref="F12"/>
    </sheetView>
  </sheetViews>
  <sheetFormatPr defaultColWidth="11.421875" defaultRowHeight="12.75"/>
  <cols>
    <col min="1" max="1" width="40.57421875" style="0" customWidth="1"/>
    <col min="2" max="2" width="23.421875" style="0" customWidth="1"/>
    <col min="3" max="16384" width="11.57421875" style="0" customWidth="1"/>
  </cols>
  <sheetData>
    <row r="1" spans="1:2" ht="66" customHeight="1">
      <c r="A1" s="1" t="s">
        <v>32</v>
      </c>
      <c r="B1" s="1"/>
    </row>
    <row r="2" spans="1:2" ht="13.5" customHeight="1">
      <c r="A2" s="2" t="s">
        <v>1</v>
      </c>
      <c r="B2" s="3">
        <f>B4+B15</f>
        <v>201871.5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162345.58</v>
      </c>
    </row>
    <row r="5" spans="1:2" ht="13.5">
      <c r="A5" s="6" t="s">
        <v>3</v>
      </c>
      <c r="B5" s="7">
        <v>18593.72</v>
      </c>
    </row>
    <row r="6" spans="1:2" ht="13.5">
      <c r="A6" s="6" t="s">
        <v>4</v>
      </c>
      <c r="B6" s="8">
        <v>17925.92</v>
      </c>
    </row>
    <row r="7" spans="1:2" ht="13.5">
      <c r="A7" s="6" t="s">
        <v>5</v>
      </c>
      <c r="B7" s="8">
        <v>24571.34</v>
      </c>
    </row>
    <row r="8" spans="1:2" ht="13.5">
      <c r="A8" s="6" t="s">
        <v>6</v>
      </c>
      <c r="B8" s="10">
        <v>871.16</v>
      </c>
    </row>
    <row r="9" spans="1:2" ht="13.5">
      <c r="A9" s="6" t="s">
        <v>7</v>
      </c>
      <c r="B9" s="8">
        <v>8620.56</v>
      </c>
    </row>
    <row r="10" spans="1:2" ht="20.25">
      <c r="A10" s="6" t="s">
        <v>8</v>
      </c>
      <c r="B10" s="8">
        <v>7657.86</v>
      </c>
    </row>
    <row r="11" spans="1:2" ht="13.5">
      <c r="A11" s="6" t="s">
        <v>9</v>
      </c>
      <c r="B11" s="8">
        <v>3622.46</v>
      </c>
    </row>
    <row r="12" spans="1:2" ht="20.25">
      <c r="A12" s="6" t="s">
        <v>10</v>
      </c>
      <c r="B12" s="8">
        <v>32736.18</v>
      </c>
    </row>
    <row r="13" spans="1:2" ht="13.5">
      <c r="A13" s="6" t="s">
        <v>11</v>
      </c>
      <c r="B13" s="8">
        <v>12014.9</v>
      </c>
    </row>
    <row r="14" spans="1:2" ht="13.5">
      <c r="A14" s="6" t="s">
        <v>12</v>
      </c>
      <c r="B14" s="8">
        <v>35731.48</v>
      </c>
    </row>
    <row r="15" spans="1:2" ht="13.5">
      <c r="A15" s="4" t="s">
        <v>13</v>
      </c>
      <c r="B15" s="11">
        <f>SUM(B16)</f>
        <v>39525.92</v>
      </c>
    </row>
    <row r="16" spans="1:2" ht="20.25">
      <c r="A16" s="6" t="s">
        <v>14</v>
      </c>
      <c r="B16" s="8">
        <v>39525.92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203157.44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166709.18</v>
      </c>
    </row>
    <row r="21" spans="1:2" ht="13.5">
      <c r="A21" s="6" t="s">
        <v>3</v>
      </c>
      <c r="B21" s="7">
        <v>14372.81</v>
      </c>
    </row>
    <row r="22" spans="1:2" ht="13.5">
      <c r="A22" s="6" t="s">
        <v>4</v>
      </c>
      <c r="B22" s="8">
        <v>21943.54</v>
      </c>
    </row>
    <row r="23" spans="1:2" ht="13.5">
      <c r="A23" s="6" t="s">
        <v>5</v>
      </c>
      <c r="B23" s="8">
        <v>30160.63</v>
      </c>
    </row>
    <row r="24" spans="1:2" ht="13.5">
      <c r="A24" s="6" t="s">
        <v>6</v>
      </c>
      <c r="B24" s="10">
        <v>806.45</v>
      </c>
    </row>
    <row r="25" spans="1:2" ht="13.5">
      <c r="A25" s="6" t="s">
        <v>7</v>
      </c>
      <c r="B25" s="8">
        <v>10497.24</v>
      </c>
    </row>
    <row r="26" spans="1:2" ht="20.25">
      <c r="A26" s="6" t="s">
        <v>8</v>
      </c>
      <c r="B26" s="8">
        <v>7059.62</v>
      </c>
    </row>
    <row r="27" spans="1:2" ht="13.5">
      <c r="A27" s="6" t="s">
        <v>9</v>
      </c>
      <c r="B27" s="8">
        <v>3342.25</v>
      </c>
    </row>
    <row r="28" spans="1:2" ht="20.25">
      <c r="A28" s="6" t="s">
        <v>10</v>
      </c>
      <c r="B28" s="8">
        <v>30243.77</v>
      </c>
    </row>
    <row r="29" spans="1:2" ht="13.5">
      <c r="A29" s="6" t="s">
        <v>11</v>
      </c>
      <c r="B29" s="8">
        <v>10171.56</v>
      </c>
    </row>
    <row r="30" spans="1:2" ht="13.5">
      <c r="A30" s="6" t="s">
        <v>12</v>
      </c>
      <c r="B30" s="8">
        <v>38111.31</v>
      </c>
    </row>
    <row r="31" spans="1:2" ht="13.5">
      <c r="A31" s="15" t="s">
        <v>17</v>
      </c>
      <c r="B31" s="11">
        <f>SUM(B32)</f>
        <v>36448.26</v>
      </c>
    </row>
    <row r="32" spans="1:2" ht="20.25">
      <c r="A32" s="6" t="s">
        <v>14</v>
      </c>
      <c r="B32" s="8">
        <v>36448.26</v>
      </c>
    </row>
    <row r="33" spans="1:2" ht="13.5">
      <c r="A33" s="16" t="s">
        <v>18</v>
      </c>
      <c r="B33" s="17">
        <f>B18/B2*100</f>
        <v>100.63700918653697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263005.45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67360.19</v>
      </c>
    </row>
    <row r="39" spans="1:2" ht="13.5">
      <c r="A39" s="6" t="s">
        <v>21</v>
      </c>
      <c r="B39" s="20">
        <v>3163.96</v>
      </c>
    </row>
    <row r="40" spans="1:2" ht="13.5">
      <c r="A40" s="6" t="s">
        <v>4</v>
      </c>
      <c r="B40" s="20">
        <v>18256.81</v>
      </c>
    </row>
    <row r="41" spans="1:2" ht="13.5">
      <c r="A41" s="6" t="s">
        <v>5</v>
      </c>
      <c r="B41" s="20">
        <v>14787.19</v>
      </c>
    </row>
    <row r="42" spans="1:2" ht="13.5">
      <c r="A42" s="6" t="s">
        <v>6</v>
      </c>
      <c r="B42" s="20">
        <v>404.79</v>
      </c>
    </row>
    <row r="43" spans="1:2" ht="13.5">
      <c r="A43" s="6" t="s">
        <v>7</v>
      </c>
      <c r="B43" s="20">
        <v>10772.34</v>
      </c>
    </row>
    <row r="44" spans="1:2" ht="20.25">
      <c r="A44" s="6" t="s">
        <v>8</v>
      </c>
      <c r="B44" s="20">
        <v>8261</v>
      </c>
    </row>
    <row r="45" spans="1:2" ht="13.5">
      <c r="A45" s="6" t="s">
        <v>9</v>
      </c>
      <c r="B45" s="20">
        <v>1561.33</v>
      </c>
    </row>
    <row r="46" spans="1:2" ht="20.25">
      <c r="A46" s="6" t="s">
        <v>10</v>
      </c>
      <c r="B46" s="20">
        <v>32217.9</v>
      </c>
    </row>
    <row r="47" spans="1:2" ht="13.5">
      <c r="A47" s="6" t="s">
        <v>11</v>
      </c>
      <c r="B47" s="20">
        <v>12019.76</v>
      </c>
    </row>
    <row r="48" spans="1:2" ht="13.5">
      <c r="A48" s="6" t="s">
        <v>12</v>
      </c>
      <c r="B48" s="20">
        <v>40321.94</v>
      </c>
    </row>
    <row r="49" spans="1:2" ht="13.5">
      <c r="A49" s="16" t="s">
        <v>22</v>
      </c>
      <c r="B49" s="21">
        <f>SUM(B38:B48)</f>
        <v>209127.21000000002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53878.24</v>
      </c>
    </row>
    <row r="52" spans="1:2" ht="13.5">
      <c r="A52" s="16" t="s">
        <v>23</v>
      </c>
      <c r="B52" s="23">
        <f>SUM(B51:B51)</f>
        <v>53878.24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-42418.03000000003</v>
      </c>
    </row>
    <row r="56" spans="1:2" ht="13.5">
      <c r="A56" s="13" t="s">
        <v>26</v>
      </c>
      <c r="B56" s="28">
        <f>B31-B52</f>
        <v>-17429.979999999996</v>
      </c>
    </row>
    <row r="57" spans="1:2" ht="33.75">
      <c r="A57" s="13" t="s">
        <v>27</v>
      </c>
      <c r="B57" s="27">
        <v>54041.09</v>
      </c>
    </row>
    <row r="58" spans="1:2" ht="33.75">
      <c r="A58" s="13" t="s">
        <v>28</v>
      </c>
      <c r="B58" s="27">
        <f>B2-(B18-B57)</f>
        <v>52755.149999999994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D12" sqref="D12"/>
    </sheetView>
  </sheetViews>
  <sheetFormatPr defaultColWidth="11.421875" defaultRowHeight="12.75"/>
  <cols>
    <col min="1" max="1" width="40.5742187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33</v>
      </c>
      <c r="B1" s="1"/>
    </row>
    <row r="2" spans="1:2" ht="13.5" customHeight="1">
      <c r="A2" s="2" t="s">
        <v>1</v>
      </c>
      <c r="B2" s="3">
        <f>B4+B15</f>
        <v>213524.3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171710.84</v>
      </c>
    </row>
    <row r="5" spans="1:2" ht="13.5">
      <c r="A5" s="6" t="s">
        <v>3</v>
      </c>
      <c r="B5" s="7">
        <v>19612.88</v>
      </c>
    </row>
    <row r="6" spans="1:2" ht="13.5">
      <c r="A6" s="6" t="s">
        <v>4</v>
      </c>
      <c r="B6" s="8">
        <v>18966.36</v>
      </c>
    </row>
    <row r="7" spans="1:2" ht="13.5">
      <c r="A7" s="6" t="s">
        <v>5</v>
      </c>
      <c r="B7" s="8">
        <v>26027.76</v>
      </c>
    </row>
    <row r="8" spans="1:2" ht="13.5">
      <c r="A8" s="6" t="s">
        <v>6</v>
      </c>
      <c r="B8" s="10">
        <v>921.66</v>
      </c>
    </row>
    <row r="9" spans="1:2" ht="13.5">
      <c r="A9" s="6" t="s">
        <v>7</v>
      </c>
      <c r="B9" s="8">
        <v>9119.58</v>
      </c>
    </row>
    <row r="10" spans="1:2" ht="20.25">
      <c r="A10" s="6" t="s">
        <v>8</v>
      </c>
      <c r="B10" s="8">
        <v>8100.78</v>
      </c>
    </row>
    <row r="11" spans="1:2" ht="13.5">
      <c r="A11" s="6" t="s">
        <v>9</v>
      </c>
      <c r="B11" s="8">
        <v>3832.26</v>
      </c>
    </row>
    <row r="12" spans="1:2" ht="20.25">
      <c r="A12" s="6" t="s">
        <v>10</v>
      </c>
      <c r="B12" s="8">
        <v>34633.8</v>
      </c>
    </row>
    <row r="13" spans="1:2" ht="13.5">
      <c r="A13" s="6" t="s">
        <v>11</v>
      </c>
      <c r="B13" s="8">
        <v>12660.12</v>
      </c>
    </row>
    <row r="14" spans="1:2" ht="13.5">
      <c r="A14" s="6" t="s">
        <v>12</v>
      </c>
      <c r="B14" s="8">
        <v>37835.64</v>
      </c>
    </row>
    <row r="15" spans="1:2" ht="13.5">
      <c r="A15" s="4" t="s">
        <v>13</v>
      </c>
      <c r="B15" s="11">
        <f>SUM(B16)</f>
        <v>41813.46</v>
      </c>
    </row>
    <row r="16" spans="1:2" ht="20.25">
      <c r="A16" s="6" t="s">
        <v>14</v>
      </c>
      <c r="B16" s="8">
        <v>41813.46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214188.23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175047.05000000002</v>
      </c>
    </row>
    <row r="21" spans="1:2" ht="13.5">
      <c r="A21" s="6" t="s">
        <v>3</v>
      </c>
      <c r="B21" s="7">
        <v>14710.42</v>
      </c>
    </row>
    <row r="22" spans="1:2" ht="13.5">
      <c r="A22" s="6" t="s">
        <v>4</v>
      </c>
      <c r="B22" s="8">
        <v>22561.98</v>
      </c>
    </row>
    <row r="23" spans="1:2" ht="13.5">
      <c r="A23" s="6" t="s">
        <v>5</v>
      </c>
      <c r="B23" s="8">
        <v>31312.37</v>
      </c>
    </row>
    <row r="24" spans="1:2" ht="13.5">
      <c r="A24" s="6" t="s">
        <v>6</v>
      </c>
      <c r="B24" s="10">
        <v>866.3</v>
      </c>
    </row>
    <row r="25" spans="1:2" ht="13.5">
      <c r="A25" s="6" t="s">
        <v>7</v>
      </c>
      <c r="B25" s="8">
        <v>10796.41</v>
      </c>
    </row>
    <row r="26" spans="1:2" ht="20.25">
      <c r="A26" s="6" t="s">
        <v>8</v>
      </c>
      <c r="B26" s="8">
        <v>7580.85</v>
      </c>
    </row>
    <row r="27" spans="1:2" ht="13.5">
      <c r="A27" s="6" t="s">
        <v>9</v>
      </c>
      <c r="B27" s="8">
        <v>3589.35</v>
      </c>
    </row>
    <row r="28" spans="1:2" ht="20.25">
      <c r="A28" s="6" t="s">
        <v>10</v>
      </c>
      <c r="B28" s="8">
        <v>32484.34</v>
      </c>
    </row>
    <row r="29" spans="1:2" ht="13.5">
      <c r="A29" s="6" t="s">
        <v>11</v>
      </c>
      <c r="B29" s="8">
        <v>10826.03</v>
      </c>
    </row>
    <row r="30" spans="1:2" ht="13.5">
      <c r="A30" s="6" t="s">
        <v>12</v>
      </c>
      <c r="B30" s="8">
        <v>40319</v>
      </c>
    </row>
    <row r="31" spans="1:2" ht="13.5">
      <c r="A31" s="15" t="s">
        <v>17</v>
      </c>
      <c r="B31" s="11">
        <f>SUM(B32)</f>
        <v>39141.18</v>
      </c>
    </row>
    <row r="32" spans="1:2" ht="20.25">
      <c r="A32" s="6" t="s">
        <v>14</v>
      </c>
      <c r="B32" s="8">
        <v>39141.18</v>
      </c>
    </row>
    <row r="33" spans="1:2" ht="13.5">
      <c r="A33" s="16" t="s">
        <v>18</v>
      </c>
      <c r="B33" s="17">
        <f>B18/B2*100</f>
        <v>100.31093884864629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260617.67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66748.64</v>
      </c>
    </row>
    <row r="39" spans="1:2" ht="13.5">
      <c r="A39" s="6" t="s">
        <v>21</v>
      </c>
      <c r="B39" s="20">
        <v>3135.24</v>
      </c>
    </row>
    <row r="40" spans="1:2" ht="13.5">
      <c r="A40" s="6" t="s">
        <v>4</v>
      </c>
      <c r="B40" s="20">
        <v>18091.06</v>
      </c>
    </row>
    <row r="41" spans="1:2" ht="13.5">
      <c r="A41" s="6" t="s">
        <v>5</v>
      </c>
      <c r="B41" s="20">
        <v>14652.94</v>
      </c>
    </row>
    <row r="42" spans="1:2" ht="13.5">
      <c r="A42" s="6" t="s">
        <v>6</v>
      </c>
      <c r="B42" s="20">
        <v>401.11</v>
      </c>
    </row>
    <row r="43" spans="1:2" ht="13.5">
      <c r="A43" s="6" t="s">
        <v>7</v>
      </c>
      <c r="B43" s="20">
        <v>10674.54</v>
      </c>
    </row>
    <row r="44" spans="1:2" ht="20.25">
      <c r="A44" s="6" t="s">
        <v>8</v>
      </c>
      <c r="B44" s="20">
        <v>8186</v>
      </c>
    </row>
    <row r="45" spans="1:2" ht="13.5">
      <c r="A45" s="6" t="s">
        <v>9</v>
      </c>
      <c r="B45" s="20">
        <v>1547.15</v>
      </c>
    </row>
    <row r="46" spans="1:2" ht="20.25">
      <c r="A46" s="6" t="s">
        <v>10</v>
      </c>
      <c r="B46" s="20">
        <v>31925.4</v>
      </c>
    </row>
    <row r="47" spans="1:2" ht="13.5">
      <c r="A47" s="6" t="s">
        <v>11</v>
      </c>
      <c r="B47" s="20">
        <v>11910.63</v>
      </c>
    </row>
    <row r="48" spans="1:2" ht="13.5">
      <c r="A48" s="6" t="s">
        <v>12</v>
      </c>
      <c r="B48" s="20">
        <v>39955.87</v>
      </c>
    </row>
    <row r="49" spans="1:2" ht="13.5">
      <c r="A49" s="16" t="s">
        <v>22</v>
      </c>
      <c r="B49" s="21">
        <f>SUM(B38:B48)</f>
        <v>207228.58000000002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53389.09</v>
      </c>
    </row>
    <row r="52" spans="1:2" ht="13.5">
      <c r="A52" s="16" t="s">
        <v>23</v>
      </c>
      <c r="B52" s="23">
        <f>SUM(B51:B51)</f>
        <v>53389.09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-32181.53</v>
      </c>
    </row>
    <row r="56" spans="1:2" ht="13.5">
      <c r="A56" s="13" t="s">
        <v>26</v>
      </c>
      <c r="B56" s="28">
        <f>B31-B52</f>
        <v>-14247.909999999996</v>
      </c>
    </row>
    <row r="57" spans="1:2" ht="33.75">
      <c r="A57" s="13" t="s">
        <v>27</v>
      </c>
      <c r="B57" s="27">
        <v>48011.6</v>
      </c>
    </row>
    <row r="58" spans="1:2" ht="33.75">
      <c r="A58" s="13" t="s">
        <v>28</v>
      </c>
      <c r="B58" s="27">
        <f>B2-(B18-B57)</f>
        <v>47347.669999999984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5">
      <selection activeCell="B2" sqref="B2"/>
    </sheetView>
  </sheetViews>
  <sheetFormatPr defaultColWidth="11.421875" defaultRowHeight="12.75"/>
  <cols>
    <col min="1" max="1" width="40.140625" style="0" customWidth="1"/>
    <col min="2" max="2" width="23.140625" style="0" customWidth="1"/>
    <col min="3" max="16384" width="11.57421875" style="0" customWidth="1"/>
  </cols>
  <sheetData>
    <row r="1" spans="1:2" ht="66" customHeight="1">
      <c r="A1" s="1" t="s">
        <v>34</v>
      </c>
      <c r="B1" s="1"/>
    </row>
    <row r="2" spans="1:2" ht="13.5" customHeight="1">
      <c r="A2" s="2" t="s">
        <v>1</v>
      </c>
      <c r="B2" s="3">
        <f>B4+B15</f>
        <v>214471.22999999998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172361.31</v>
      </c>
    </row>
    <row r="5" spans="1:2" ht="13.5">
      <c r="A5" s="6" t="s">
        <v>3</v>
      </c>
      <c r="B5" s="7">
        <v>19700.74</v>
      </c>
    </row>
    <row r="6" spans="1:2" ht="13.5">
      <c r="A6" s="6" t="s">
        <v>4</v>
      </c>
      <c r="B6" s="8">
        <v>19040.79</v>
      </c>
    </row>
    <row r="7" spans="1:2" ht="13.5">
      <c r="A7" s="6" t="s">
        <v>5</v>
      </c>
      <c r="B7" s="8">
        <v>26102.19</v>
      </c>
    </row>
    <row r="8" spans="1:2" ht="13.5">
      <c r="A8" s="6" t="s">
        <v>6</v>
      </c>
      <c r="B8" s="10">
        <v>925.25</v>
      </c>
    </row>
    <row r="9" spans="1:2" ht="13.5">
      <c r="A9" s="6" t="s">
        <v>7</v>
      </c>
      <c r="B9" s="8">
        <v>9155.09</v>
      </c>
    </row>
    <row r="10" spans="1:2" ht="20.25">
      <c r="A10" s="6" t="s">
        <v>8</v>
      </c>
      <c r="B10" s="8">
        <v>8132.12</v>
      </c>
    </row>
    <row r="11" spans="1:2" ht="13.5">
      <c r="A11" s="6" t="s">
        <v>9</v>
      </c>
      <c r="B11" s="8">
        <v>3847.33</v>
      </c>
    </row>
    <row r="12" spans="1:2" ht="20.25">
      <c r="A12" s="6" t="s">
        <v>10</v>
      </c>
      <c r="B12" s="8">
        <v>34769.01</v>
      </c>
    </row>
    <row r="13" spans="1:2" ht="13.5">
      <c r="A13" s="6" t="s">
        <v>11</v>
      </c>
      <c r="B13" s="8">
        <v>12697.76</v>
      </c>
    </row>
    <row r="14" spans="1:2" ht="13.5">
      <c r="A14" s="6" t="s">
        <v>12</v>
      </c>
      <c r="B14" s="8">
        <v>37991.03</v>
      </c>
    </row>
    <row r="15" spans="1:2" ht="13.5">
      <c r="A15" s="4" t="s">
        <v>13</v>
      </c>
      <c r="B15" s="11">
        <f>SUM(B16)</f>
        <v>42109.92</v>
      </c>
    </row>
    <row r="16" spans="1:2" ht="20.25">
      <c r="A16" s="6" t="s">
        <v>14</v>
      </c>
      <c r="B16" s="8">
        <v>42109.92</v>
      </c>
    </row>
    <row r="17" spans="1:2" ht="13.5">
      <c r="A17" s="6" t="s">
        <v>3</v>
      </c>
      <c r="B17" s="14"/>
    </row>
    <row r="18" spans="1:2" ht="13.5" customHeight="1">
      <c r="A18" s="2" t="s">
        <v>15</v>
      </c>
      <c r="B18" s="3">
        <f>B21+B22+B23+B24+B25+B26+B27+B28+B29+B30+B32</f>
        <v>221577.72999999998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181511.82</v>
      </c>
    </row>
    <row r="21" spans="1:2" ht="13.5">
      <c r="A21" s="6" t="s">
        <v>3</v>
      </c>
      <c r="B21" s="7">
        <v>16263.64</v>
      </c>
    </row>
    <row r="22" spans="1:2" ht="13.5">
      <c r="A22" s="6" t="s">
        <v>4</v>
      </c>
      <c r="B22" s="8">
        <v>23149.17</v>
      </c>
    </row>
    <row r="23" spans="1:2" ht="13.5">
      <c r="A23" s="6" t="s">
        <v>5</v>
      </c>
      <c r="B23" s="8">
        <v>31811.98</v>
      </c>
    </row>
    <row r="24" spans="1:2" ht="13.5">
      <c r="A24" s="6" t="s">
        <v>6</v>
      </c>
      <c r="B24" s="10">
        <v>883.59</v>
      </c>
    </row>
    <row r="25" spans="1:2" ht="13.5">
      <c r="A25" s="6" t="s">
        <v>7</v>
      </c>
      <c r="B25" s="8">
        <v>11077.35</v>
      </c>
    </row>
    <row r="26" spans="1:2" ht="20.25">
      <c r="A26" s="6" t="s">
        <v>8</v>
      </c>
      <c r="B26" s="8">
        <v>7733.89</v>
      </c>
    </row>
    <row r="27" spans="1:2" ht="13.5">
      <c r="A27" s="6" t="s">
        <v>9</v>
      </c>
      <c r="B27" s="8">
        <v>3662.03</v>
      </c>
    </row>
    <row r="28" spans="1:2" ht="20.25">
      <c r="A28" s="6" t="s">
        <v>10</v>
      </c>
      <c r="B28" s="8">
        <v>33117.49</v>
      </c>
    </row>
    <row r="29" spans="1:2" ht="13.5">
      <c r="A29" s="6" t="s">
        <v>11</v>
      </c>
      <c r="B29" s="8">
        <v>12348.5</v>
      </c>
    </row>
    <row r="30" spans="1:2" ht="13.5">
      <c r="A30" s="6" t="s">
        <v>12</v>
      </c>
      <c r="B30" s="8">
        <v>41464.18</v>
      </c>
    </row>
    <row r="31" spans="1:2" ht="13.5">
      <c r="A31" s="15" t="s">
        <v>17</v>
      </c>
      <c r="B31" s="11">
        <f>SUM(B32)</f>
        <v>40065.91</v>
      </c>
    </row>
    <row r="32" spans="1:2" ht="20.25">
      <c r="A32" s="6" t="s">
        <v>14</v>
      </c>
      <c r="B32" s="8">
        <v>40065.91</v>
      </c>
    </row>
    <row r="33" spans="1:2" ht="13.5">
      <c r="A33" s="16" t="s">
        <v>18</v>
      </c>
      <c r="B33" s="17">
        <f>B18/B2*100</f>
        <v>103.31349803887449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262082.18999999997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67123.73</v>
      </c>
    </row>
    <row r="39" spans="1:2" ht="13.5">
      <c r="A39" s="6" t="s">
        <v>21</v>
      </c>
      <c r="B39" s="20">
        <v>3152.86</v>
      </c>
    </row>
    <row r="40" spans="1:2" ht="13.5">
      <c r="A40" s="6" t="s">
        <v>4</v>
      </c>
      <c r="B40" s="20">
        <v>18192.72</v>
      </c>
    </row>
    <row r="41" spans="1:2" ht="13.5">
      <c r="A41" s="6" t="s">
        <v>5</v>
      </c>
      <c r="B41" s="20">
        <v>14735.28</v>
      </c>
    </row>
    <row r="42" spans="1:2" ht="13.5">
      <c r="A42" s="6" t="s">
        <v>6</v>
      </c>
      <c r="B42" s="20">
        <v>403.37</v>
      </c>
    </row>
    <row r="43" spans="1:2" ht="13.5">
      <c r="A43" s="6" t="s">
        <v>7</v>
      </c>
      <c r="B43" s="20">
        <v>10734.53</v>
      </c>
    </row>
    <row r="44" spans="1:2" ht="20.25">
      <c r="A44" s="6" t="s">
        <v>8</v>
      </c>
      <c r="B44" s="20">
        <v>8232</v>
      </c>
    </row>
    <row r="45" spans="1:2" ht="13.5">
      <c r="A45" s="6" t="s">
        <v>9</v>
      </c>
      <c r="B45" s="20">
        <v>1555.85</v>
      </c>
    </row>
    <row r="46" spans="1:2" ht="20.25">
      <c r="A46" s="6" t="s">
        <v>10</v>
      </c>
      <c r="B46" s="20">
        <v>32104.8</v>
      </c>
    </row>
    <row r="47" spans="1:2" ht="13.5">
      <c r="A47" s="6" t="s">
        <v>11</v>
      </c>
      <c r="B47" s="20">
        <v>11977.56</v>
      </c>
    </row>
    <row r="48" spans="1:2" ht="13.5">
      <c r="A48" s="6" t="s">
        <v>12</v>
      </c>
      <c r="B48" s="20">
        <v>40180.39</v>
      </c>
    </row>
    <row r="49" spans="1:2" ht="13.5">
      <c r="A49" s="16" t="s">
        <v>22</v>
      </c>
      <c r="B49" s="21">
        <f>SUM(B38:B48)</f>
        <v>208393.08999999997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53689.1</v>
      </c>
    </row>
    <row r="52" spans="1:2" ht="13.5">
      <c r="A52" s="16" t="s">
        <v>23</v>
      </c>
      <c r="B52" s="23">
        <f>SUM(B51:B51)</f>
        <v>53689.1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-26881.26999999996</v>
      </c>
    </row>
    <row r="56" spans="1:2" ht="13.5">
      <c r="A56" s="13" t="s">
        <v>26</v>
      </c>
      <c r="B56" s="28">
        <f>B31-B52</f>
        <v>-13623.189999999995</v>
      </c>
    </row>
    <row r="57" spans="1:2" ht="33.75">
      <c r="A57" s="13" t="s">
        <v>27</v>
      </c>
      <c r="B57" s="27">
        <v>43946.32</v>
      </c>
    </row>
    <row r="58" spans="1:2" ht="33.75">
      <c r="A58" s="13" t="s">
        <v>28</v>
      </c>
      <c r="B58" s="27">
        <f>B2-(B18-B57)</f>
        <v>36839.82000000001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2">
      <selection activeCell="B2" sqref="B2"/>
    </sheetView>
  </sheetViews>
  <sheetFormatPr defaultColWidth="11.421875" defaultRowHeight="12.75"/>
  <cols>
    <col min="1" max="1" width="40.57421875" style="0" customWidth="1"/>
    <col min="2" max="2" width="23.140625" style="0" customWidth="1"/>
    <col min="3" max="16384" width="11.57421875" style="0" customWidth="1"/>
  </cols>
  <sheetData>
    <row r="1" spans="1:2" ht="66" customHeight="1">
      <c r="A1" s="1" t="s">
        <v>35</v>
      </c>
      <c r="B1" s="1"/>
    </row>
    <row r="2" spans="1:2" ht="13.5" customHeight="1">
      <c r="A2" s="2" t="s">
        <v>1</v>
      </c>
      <c r="B2" s="3">
        <f>B4+B15</f>
        <v>207932.98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167217.97</v>
      </c>
    </row>
    <row r="5" spans="1:2" ht="13.5">
      <c r="A5" s="6" t="s">
        <v>3</v>
      </c>
      <c r="B5" s="7">
        <v>19082.77</v>
      </c>
    </row>
    <row r="6" spans="1:2" ht="13.5">
      <c r="A6" s="6" t="s">
        <v>4</v>
      </c>
      <c r="B6" s="8">
        <v>18482.68</v>
      </c>
    </row>
    <row r="7" spans="1:2" ht="13.5">
      <c r="A7" s="6" t="s">
        <v>5</v>
      </c>
      <c r="B7" s="8">
        <v>25345.81</v>
      </c>
    </row>
    <row r="8" spans="1:2" ht="13.5">
      <c r="A8" s="6" t="s">
        <v>6</v>
      </c>
      <c r="B8" s="10">
        <v>898.24</v>
      </c>
    </row>
    <row r="9" spans="1:2" ht="13.5">
      <c r="A9" s="6" t="s">
        <v>7</v>
      </c>
      <c r="B9" s="8">
        <v>8944.88</v>
      </c>
    </row>
    <row r="10" spans="1:2" ht="20.25">
      <c r="A10" s="6" t="s">
        <v>8</v>
      </c>
      <c r="B10" s="8">
        <v>7887.61</v>
      </c>
    </row>
    <row r="11" spans="1:2" ht="13.5">
      <c r="A11" s="6" t="s">
        <v>9</v>
      </c>
      <c r="B11" s="8">
        <v>3732.02</v>
      </c>
    </row>
    <row r="12" spans="1:2" ht="20.25">
      <c r="A12" s="6" t="s">
        <v>10</v>
      </c>
      <c r="B12" s="8">
        <v>33738.55</v>
      </c>
    </row>
    <row r="13" spans="1:2" ht="13.5">
      <c r="A13" s="6" t="s">
        <v>11</v>
      </c>
      <c r="B13" s="8">
        <v>12096.53</v>
      </c>
    </row>
    <row r="14" spans="1:2" ht="13.5">
      <c r="A14" s="6" t="s">
        <v>12</v>
      </c>
      <c r="B14" s="8">
        <v>37008.88</v>
      </c>
    </row>
    <row r="15" spans="1:2" ht="13.5">
      <c r="A15" s="4" t="s">
        <v>13</v>
      </c>
      <c r="B15" s="11">
        <f>SUM(B16)</f>
        <v>40715.01</v>
      </c>
    </row>
    <row r="16" spans="1:2" ht="20.25">
      <c r="A16" s="6" t="s">
        <v>14</v>
      </c>
      <c r="B16" s="8">
        <v>40715.01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B20+B31</f>
        <v>226410.51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183974.27000000002</v>
      </c>
    </row>
    <row r="21" spans="1:2" ht="13.5">
      <c r="A21" s="6" t="s">
        <v>3</v>
      </c>
      <c r="B21" s="7">
        <v>14811.7</v>
      </c>
    </row>
    <row r="22" spans="1:2" ht="13.5">
      <c r="A22" s="6" t="s">
        <v>4</v>
      </c>
      <c r="B22" s="8">
        <v>23152.2</v>
      </c>
    </row>
    <row r="23" spans="1:2" ht="13.5">
      <c r="A23" s="6" t="s">
        <v>5</v>
      </c>
      <c r="B23" s="8">
        <v>31789.25</v>
      </c>
    </row>
    <row r="24" spans="1:2" ht="13.5">
      <c r="A24" s="6" t="s">
        <v>6</v>
      </c>
      <c r="B24" s="10">
        <v>933.4</v>
      </c>
    </row>
    <row r="25" spans="1:2" ht="13.5">
      <c r="A25" s="6" t="s">
        <v>7</v>
      </c>
      <c r="B25" s="8">
        <v>11405.76</v>
      </c>
    </row>
    <row r="26" spans="1:2" ht="20.25">
      <c r="A26" s="6" t="s">
        <v>8</v>
      </c>
      <c r="B26" s="8">
        <v>8186.03</v>
      </c>
    </row>
    <row r="27" spans="1:2" ht="13.5">
      <c r="A27" s="6" t="s">
        <v>9</v>
      </c>
      <c r="B27" s="8">
        <v>3873.74</v>
      </c>
    </row>
    <row r="28" spans="1:2" ht="20.25">
      <c r="A28" s="6" t="s">
        <v>10</v>
      </c>
      <c r="B28" s="8">
        <v>35130.53</v>
      </c>
    </row>
    <row r="29" spans="1:2" ht="13.5">
      <c r="A29" s="6" t="s">
        <v>11</v>
      </c>
      <c r="B29" s="8">
        <v>12250.53</v>
      </c>
    </row>
    <row r="30" spans="1:2" ht="13.5">
      <c r="A30" s="6" t="s">
        <v>12</v>
      </c>
      <c r="B30" s="8">
        <v>42441.13</v>
      </c>
    </row>
    <row r="31" spans="1:2" ht="13.5">
      <c r="A31" s="15" t="s">
        <v>17</v>
      </c>
      <c r="B31" s="11">
        <f>SUM(B32)</f>
        <v>42436.24</v>
      </c>
    </row>
    <row r="32" spans="1:2" ht="20.25">
      <c r="A32" s="6" t="s">
        <v>14</v>
      </c>
      <c r="B32" s="8">
        <v>42436.24</v>
      </c>
    </row>
    <row r="33" spans="1:2" ht="13.5">
      <c r="A33" s="16" t="s">
        <v>18</v>
      </c>
      <c r="B33" s="17">
        <f>B18/B2*100</f>
        <v>108.88629115015809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262050.34000000003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2">
        <v>67115.57</v>
      </c>
    </row>
    <row r="39" spans="1:2" ht="13.5">
      <c r="A39" s="6" t="s">
        <v>21</v>
      </c>
      <c r="B39" s="20">
        <v>3152.47</v>
      </c>
    </row>
    <row r="40" spans="1:2" ht="13.5">
      <c r="A40" s="6" t="s">
        <v>4</v>
      </c>
      <c r="B40" s="20">
        <v>18190.51</v>
      </c>
    </row>
    <row r="41" spans="1:2" ht="13.5">
      <c r="A41" s="6" t="s">
        <v>5</v>
      </c>
      <c r="B41" s="20">
        <v>14733.49</v>
      </c>
    </row>
    <row r="42" spans="1:2" ht="13.5">
      <c r="A42" s="6" t="s">
        <v>6</v>
      </c>
      <c r="B42" s="20">
        <v>403.32</v>
      </c>
    </row>
    <row r="43" spans="1:2" ht="13.5">
      <c r="A43" s="6" t="s">
        <v>7</v>
      </c>
      <c r="B43" s="20">
        <v>10733.22</v>
      </c>
    </row>
    <row r="44" spans="1:2" ht="20.25">
      <c r="A44" s="6" t="s">
        <v>8</v>
      </c>
      <c r="B44" s="20">
        <v>8231</v>
      </c>
    </row>
    <row r="45" spans="1:2" ht="13.5">
      <c r="A45" s="6" t="s">
        <v>9</v>
      </c>
      <c r="B45" s="20">
        <v>1555.66</v>
      </c>
    </row>
    <row r="46" spans="1:2" ht="20.25">
      <c r="A46" s="6" t="s">
        <v>10</v>
      </c>
      <c r="B46" s="20">
        <v>32100.9</v>
      </c>
    </row>
    <row r="47" spans="1:2" ht="13.5">
      <c r="A47" s="6" t="s">
        <v>11</v>
      </c>
      <c r="B47" s="20">
        <v>11976.11</v>
      </c>
    </row>
    <row r="48" spans="1:2" ht="13.5">
      <c r="A48" s="6" t="s">
        <v>12</v>
      </c>
      <c r="B48" s="20">
        <v>40175.51</v>
      </c>
    </row>
    <row r="49" spans="1:2" ht="13.5">
      <c r="A49" s="16" t="s">
        <v>22</v>
      </c>
      <c r="B49" s="21">
        <f>SUM(B38:B48)</f>
        <v>208367.76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53682.58</v>
      </c>
    </row>
    <row r="52" spans="1:2" ht="13.5">
      <c r="A52" s="16" t="s">
        <v>23</v>
      </c>
      <c r="B52" s="23">
        <f>SUM(B51:B51)</f>
        <v>53682.58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-24393.48999999999</v>
      </c>
    </row>
    <row r="56" spans="1:2" ht="13.5">
      <c r="A56" s="13" t="s">
        <v>26</v>
      </c>
      <c r="B56" s="28">
        <f>B31-B52</f>
        <v>-11246.340000000004</v>
      </c>
    </row>
    <row r="57" spans="1:2" ht="33.75">
      <c r="A57" s="13" t="s">
        <v>27</v>
      </c>
      <c r="B57" s="27">
        <v>33978.02</v>
      </c>
    </row>
    <row r="58" spans="1:2" ht="33.75">
      <c r="A58" s="13" t="s">
        <v>28</v>
      </c>
      <c r="B58" s="27">
        <f>B2-(B18-B57)</f>
        <v>15500.48999999999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22">
      <selection activeCell="A55" sqref="A55"/>
    </sheetView>
  </sheetViews>
  <sheetFormatPr defaultColWidth="11.421875" defaultRowHeight="12.75"/>
  <cols>
    <col min="1" max="1" width="40.28125" style="0" customWidth="1"/>
    <col min="2" max="2" width="23.00390625" style="0" customWidth="1"/>
    <col min="3" max="16384" width="11.57421875" style="0" customWidth="1"/>
  </cols>
  <sheetData>
    <row r="1" spans="1:2" ht="66" customHeight="1">
      <c r="A1" s="1" t="s">
        <v>36</v>
      </c>
      <c r="B1" s="1"/>
    </row>
    <row r="2" spans="1:2" ht="13.5" customHeight="1">
      <c r="A2" s="2" t="s">
        <v>1</v>
      </c>
      <c r="B2" s="3">
        <f>B4+B15</f>
        <v>277672.93000000005</v>
      </c>
    </row>
    <row r="3" spans="1:2" ht="13.5">
      <c r="A3" s="2"/>
      <c r="B3" s="3"/>
    </row>
    <row r="4" spans="1:2" ht="13.5">
      <c r="A4" s="4" t="s">
        <v>2</v>
      </c>
      <c r="B4" s="5">
        <f>SUM(B5:B14)</f>
        <v>220526.53000000003</v>
      </c>
    </row>
    <row r="5" spans="1:2" ht="13.5">
      <c r="A5" s="6" t="s">
        <v>3</v>
      </c>
      <c r="B5" s="7">
        <v>26442.76</v>
      </c>
    </row>
    <row r="6" spans="1:2" ht="13.5">
      <c r="A6" s="6" t="s">
        <v>4</v>
      </c>
      <c r="B6" s="8">
        <v>25850.32</v>
      </c>
    </row>
    <row r="7" spans="1:2" ht="13.5">
      <c r="A7" s="6" t="s">
        <v>5</v>
      </c>
      <c r="B7" s="8">
        <v>27230.95</v>
      </c>
    </row>
    <row r="8" spans="1:2" ht="13.5">
      <c r="A8" s="6" t="s">
        <v>6</v>
      </c>
      <c r="B8" s="8">
        <v>1255.82</v>
      </c>
    </row>
    <row r="9" spans="1:2" ht="13.5">
      <c r="A9" s="6" t="s">
        <v>7</v>
      </c>
      <c r="B9" s="8">
        <v>12460.36</v>
      </c>
    </row>
    <row r="10" spans="1:2" ht="20.25">
      <c r="A10" s="6" t="s">
        <v>8</v>
      </c>
      <c r="B10" s="8">
        <v>11073.7</v>
      </c>
    </row>
    <row r="11" spans="1:2" ht="13.5">
      <c r="A11" s="6" t="s">
        <v>9</v>
      </c>
      <c r="B11" s="8">
        <v>5235.27</v>
      </c>
    </row>
    <row r="12" spans="1:2" ht="20.25">
      <c r="A12" s="6" t="s">
        <v>10</v>
      </c>
      <c r="B12" s="8">
        <v>47263.69</v>
      </c>
    </row>
    <row r="13" spans="1:2" ht="13.5">
      <c r="A13" s="6" t="s">
        <v>11</v>
      </c>
      <c r="B13" s="8">
        <v>12821.94</v>
      </c>
    </row>
    <row r="14" spans="1:2" ht="13.5">
      <c r="A14" s="6" t="s">
        <v>12</v>
      </c>
      <c r="B14" s="8">
        <v>50891.72</v>
      </c>
    </row>
    <row r="15" spans="1:2" ht="13.5">
      <c r="A15" s="4" t="s">
        <v>13</v>
      </c>
      <c r="B15" s="11">
        <f>SUM(B16)</f>
        <v>57146.4</v>
      </c>
    </row>
    <row r="16" spans="1:2" ht="20.25">
      <c r="A16" s="6" t="s">
        <v>14</v>
      </c>
      <c r="B16" s="8">
        <v>57146.4</v>
      </c>
    </row>
    <row r="17" spans="1:2" ht="13.5">
      <c r="A17" s="13"/>
      <c r="B17" s="14"/>
    </row>
    <row r="18" spans="1:2" ht="13.5" customHeight="1">
      <c r="A18" s="2" t="s">
        <v>15</v>
      </c>
      <c r="B18" s="3">
        <f>B21+B22+B23+B24+B25+B26+B27+B28+B29+B30+B32</f>
        <v>236172.12</v>
      </c>
    </row>
    <row r="19" spans="1:2" ht="13.5">
      <c r="A19" s="2"/>
      <c r="B19" s="3"/>
    </row>
    <row r="20" spans="1:2" ht="13.5">
      <c r="A20" s="15" t="s">
        <v>16</v>
      </c>
      <c r="B20" s="11">
        <f>SUM(B21:B30)</f>
        <v>193163.06</v>
      </c>
    </row>
    <row r="21" spans="1:2" ht="13.5">
      <c r="A21" s="6" t="s">
        <v>3</v>
      </c>
      <c r="B21" s="7">
        <v>16935.87</v>
      </c>
    </row>
    <row r="22" spans="1:2" ht="13.5">
      <c r="A22" s="6" t="s">
        <v>4</v>
      </c>
      <c r="B22" s="8">
        <v>24757.39</v>
      </c>
    </row>
    <row r="23" spans="1:2" ht="13.5">
      <c r="A23" s="6" t="s">
        <v>5</v>
      </c>
      <c r="B23" s="8">
        <v>34009.64</v>
      </c>
    </row>
    <row r="24" spans="1:2" ht="13.5">
      <c r="A24" s="6" t="s">
        <v>6</v>
      </c>
      <c r="B24" s="10">
        <v>950.67</v>
      </c>
    </row>
    <row r="25" spans="1:2" ht="13.5">
      <c r="A25" s="6" t="s">
        <v>7</v>
      </c>
      <c r="B25" s="8">
        <v>11855.96</v>
      </c>
    </row>
    <row r="26" spans="1:2" ht="20.25">
      <c r="A26" s="6" t="s">
        <v>8</v>
      </c>
      <c r="B26" s="8">
        <v>8330.77</v>
      </c>
    </row>
    <row r="27" spans="1:2" ht="13.5">
      <c r="A27" s="6" t="s">
        <v>9</v>
      </c>
      <c r="B27" s="8">
        <v>3943.27</v>
      </c>
    </row>
    <row r="28" spans="1:2" ht="20.25">
      <c r="A28" s="6" t="s">
        <v>10</v>
      </c>
      <c r="B28" s="8">
        <v>35674.07</v>
      </c>
    </row>
    <row r="29" spans="1:2" ht="13.5">
      <c r="A29" s="6" t="s">
        <v>11</v>
      </c>
      <c r="B29" s="8">
        <v>12274.24</v>
      </c>
    </row>
    <row r="30" spans="1:2" ht="13.5">
      <c r="A30" s="6" t="s">
        <v>12</v>
      </c>
      <c r="B30" s="8">
        <v>44431.18</v>
      </c>
    </row>
    <row r="31" spans="1:2" ht="13.5">
      <c r="A31" s="15" t="s">
        <v>17</v>
      </c>
      <c r="B31" s="11">
        <f>SUM(B32)</f>
        <v>43009.06</v>
      </c>
    </row>
    <row r="32" spans="1:2" ht="20.25">
      <c r="A32" s="6" t="s">
        <v>14</v>
      </c>
      <c r="B32" s="8">
        <v>43009.06</v>
      </c>
    </row>
    <row r="33" spans="1:2" ht="13.5">
      <c r="A33" s="16" t="s">
        <v>18</v>
      </c>
      <c r="B33" s="17">
        <f>B18/B2*100</f>
        <v>85.05406702770773</v>
      </c>
    </row>
    <row r="34" spans="1:2" ht="13.5">
      <c r="A34" s="13"/>
      <c r="B34" s="14"/>
    </row>
    <row r="35" spans="1:2" ht="13.5" customHeight="1">
      <c r="A35" s="2" t="s">
        <v>19</v>
      </c>
      <c r="B35" s="3">
        <f>B49+B52</f>
        <v>268003.86</v>
      </c>
    </row>
    <row r="36" spans="1:2" ht="13.5">
      <c r="A36" s="2"/>
      <c r="B36" s="3"/>
    </row>
    <row r="37" spans="1:2" ht="13.5" customHeight="1">
      <c r="A37" s="18" t="s">
        <v>16</v>
      </c>
      <c r="B37" s="18"/>
    </row>
    <row r="38" spans="1:2" ht="13.5">
      <c r="A38" s="6" t="s">
        <v>20</v>
      </c>
      <c r="B38" s="19">
        <v>68640.37</v>
      </c>
    </row>
    <row r="39" spans="1:2" ht="13.5">
      <c r="A39" s="6" t="s">
        <v>21</v>
      </c>
      <c r="B39" s="20">
        <v>3224.09</v>
      </c>
    </row>
    <row r="40" spans="1:2" ht="13.5">
      <c r="A40" s="6" t="s">
        <v>4</v>
      </c>
      <c r="B40" s="20">
        <v>18603.78</v>
      </c>
    </row>
    <row r="41" spans="1:2" ht="13.5">
      <c r="A41" s="6" t="s">
        <v>5</v>
      </c>
      <c r="B41" s="20">
        <v>15068.22</v>
      </c>
    </row>
    <row r="42" spans="1:2" ht="13.5">
      <c r="A42" s="6" t="s">
        <v>6</v>
      </c>
      <c r="B42" s="20">
        <v>412.48</v>
      </c>
    </row>
    <row r="43" spans="1:2" ht="13.5">
      <c r="A43" s="6" t="s">
        <v>7</v>
      </c>
      <c r="B43" s="20">
        <v>10977.07</v>
      </c>
    </row>
    <row r="44" spans="1:2" ht="20.25">
      <c r="A44" s="6" t="s">
        <v>8</v>
      </c>
      <c r="B44" s="20">
        <v>8418</v>
      </c>
    </row>
    <row r="45" spans="1:2" ht="13.5">
      <c r="A45" s="6" t="s">
        <v>9</v>
      </c>
      <c r="B45" s="20">
        <v>1591</v>
      </c>
    </row>
    <row r="46" spans="1:2" ht="20.25">
      <c r="A46" s="6" t="s">
        <v>10</v>
      </c>
      <c r="B46" s="20">
        <v>32830.2</v>
      </c>
    </row>
    <row r="47" spans="1:2" ht="13.5">
      <c r="A47" s="6" t="s">
        <v>11</v>
      </c>
      <c r="B47" s="20">
        <v>12248.19</v>
      </c>
    </row>
    <row r="48" spans="1:2" ht="13.5">
      <c r="A48" s="6" t="s">
        <v>12</v>
      </c>
      <c r="B48" s="20">
        <v>41088.26</v>
      </c>
    </row>
    <row r="49" spans="1:2" ht="13.5">
      <c r="A49" s="16" t="s">
        <v>22</v>
      </c>
      <c r="B49" s="21">
        <f>SUM(B38:B48)</f>
        <v>213101.66</v>
      </c>
    </row>
    <row r="50" spans="1:2" ht="13.5" customHeight="1">
      <c r="A50" s="18" t="s">
        <v>17</v>
      </c>
      <c r="B50" s="18"/>
    </row>
    <row r="51" spans="1:2" ht="20.25">
      <c r="A51" s="6" t="s">
        <v>14</v>
      </c>
      <c r="B51" s="22">
        <v>54902.2</v>
      </c>
    </row>
    <row r="52" spans="1:2" ht="13.5">
      <c r="A52" s="16" t="s">
        <v>23</v>
      </c>
      <c r="B52" s="23">
        <f>SUM(B51:B51)</f>
        <v>54902.2</v>
      </c>
    </row>
    <row r="53" spans="1:2" ht="13.5">
      <c r="A53" s="24"/>
      <c r="B53" s="25"/>
    </row>
    <row r="54" spans="1:2" ht="13.5" customHeight="1">
      <c r="A54" s="26" t="s">
        <v>24</v>
      </c>
      <c r="B54" s="26"/>
    </row>
    <row r="55" spans="1:2" ht="13.5">
      <c r="A55" s="13" t="s">
        <v>25</v>
      </c>
      <c r="B55" s="27">
        <f>B20-B49</f>
        <v>-19938.600000000006</v>
      </c>
    </row>
    <row r="56" spans="1:2" ht="13.5">
      <c r="A56" s="13" t="s">
        <v>26</v>
      </c>
      <c r="B56" s="28">
        <f>B31-B52</f>
        <v>-11893.14</v>
      </c>
    </row>
    <row r="57" spans="1:2" ht="33.75">
      <c r="A57" s="13" t="s">
        <v>27</v>
      </c>
      <c r="B57" s="27">
        <v>48889.8</v>
      </c>
    </row>
    <row r="58" spans="1:2" ht="33.75">
      <c r="A58" s="13" t="s">
        <v>28</v>
      </c>
      <c r="B58" s="27">
        <f>B2-(B18-B57)</f>
        <v>90390.61000000004</v>
      </c>
    </row>
  </sheetData>
  <sheetProtection selectLockedCells="1" selectUnlockedCells="1"/>
  <mergeCells count="10">
    <mergeCell ref="A1:B1"/>
    <mergeCell ref="A2:A3"/>
    <mergeCell ref="B2:B3"/>
    <mergeCell ref="A18:A19"/>
    <mergeCell ref="B18:B19"/>
    <mergeCell ref="A35:A36"/>
    <mergeCell ref="B35:B36"/>
    <mergeCell ref="A37:B37"/>
    <mergeCell ref="A50:B50"/>
    <mergeCell ref="A54:B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 </dc:creator>
  <cp:keywords/>
  <dc:description/>
  <cp:lastModifiedBy>yana </cp:lastModifiedBy>
  <dcterms:created xsi:type="dcterms:W3CDTF">2014-05-12T07:32:30Z</dcterms:created>
  <dcterms:modified xsi:type="dcterms:W3CDTF">2014-06-19T08:27:33Z</dcterms:modified>
  <cp:category/>
  <cp:version/>
  <cp:contentType/>
  <cp:contentStatus/>
  <cp:revision>12</cp:revision>
</cp:coreProperties>
</file>